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G:\NOSPG\Dundee\North of Scotland\Adult Health\Radiology\Safe Staffing Act\"/>
    </mc:Choice>
  </mc:AlternateContent>
  <xr:revisionPtr revIDLastSave="0" documentId="13_ncr:1_{41528F2B-6564-45F1-A202-F1D3935D99F3}" xr6:coauthVersionLast="47" xr6:coauthVersionMax="47" xr10:uidLastSave="{00000000-0000-0000-0000-000000000000}"/>
  <bookViews>
    <workbookView xWindow="-28920" yWindow="-1245" windowWidth="29040" windowHeight="15840" tabRatio="826" activeTab="1" xr2:uid="{00000000-000D-0000-FFFF-FFFF00000000}"/>
  </bookViews>
  <sheets>
    <sheet name="Introduction" sheetId="13" r:id="rId1"/>
    <sheet name="Set Up" sheetId="7" r:id="rId2"/>
    <sheet name="Weekly Record" sheetId="8" r:id="rId3"/>
    <sheet name="UR Print" sheetId="9" state="hidden" r:id="rId4"/>
    <sheet name="R Print" sheetId="10" state="hidden" r:id="rId5"/>
    <sheet name="Unregistered Staff" sheetId="1" r:id="rId6"/>
    <sheet name="Registered Staff" sheetId="2" r:id="rId7"/>
    <sheet name="Experienced Registered Staff" sheetId="3" r:id="rId8"/>
    <sheet name="Report" sheetId="11" r:id="rId9"/>
    <sheet name="Working" sheetId="12" state="hidden" r:id="rId10"/>
    <sheet name="Week 1 Summary" sheetId="4" state="hidden" r:id="rId11"/>
    <sheet name="Week 2 Summary" sheetId="5" state="hidden" r:id="rId12"/>
    <sheet name="Summary &amp; Graphs" sheetId="6" state="hidden" r:id="rId13"/>
  </sheets>
  <definedNames>
    <definedName name="_xlnm.Print_Area" localSheetId="0">Introduction!$A$1:$C$32</definedName>
    <definedName name="_xlnm.Print_Area" localSheetId="8">Report!$A$1:$J$204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3" l="1"/>
  <c r="I33" i="3"/>
  <c r="I34" i="3"/>
  <c r="Q32" i="3"/>
  <c r="Q33" i="3"/>
  <c r="Q34" i="3"/>
  <c r="Q16" i="3"/>
  <c r="Q17" i="3"/>
  <c r="Q18" i="3"/>
  <c r="I16" i="3"/>
  <c r="I17" i="3"/>
  <c r="I18" i="3"/>
  <c r="H35" i="3"/>
  <c r="G35" i="3"/>
  <c r="F35" i="3"/>
  <c r="E35" i="3"/>
  <c r="D35" i="3"/>
  <c r="C35" i="3"/>
  <c r="B35" i="3"/>
  <c r="P35" i="3"/>
  <c r="O35" i="3"/>
  <c r="N35" i="3"/>
  <c r="M35" i="3"/>
  <c r="L35" i="3"/>
  <c r="K35" i="3"/>
  <c r="J35" i="3"/>
  <c r="P19" i="3"/>
  <c r="O19" i="3"/>
  <c r="N19" i="3"/>
  <c r="M19" i="3"/>
  <c r="L19" i="3"/>
  <c r="K19" i="3"/>
  <c r="J19" i="3"/>
  <c r="C19" i="3"/>
  <c r="D19" i="3"/>
  <c r="E19" i="3"/>
  <c r="F19" i="3"/>
  <c r="G19" i="3"/>
  <c r="H19" i="3"/>
  <c r="B19" i="3"/>
  <c r="H35" i="2"/>
  <c r="G35" i="2"/>
  <c r="F35" i="2"/>
  <c r="E35" i="2"/>
  <c r="D35" i="2"/>
  <c r="C35" i="2"/>
  <c r="B35" i="2"/>
  <c r="P35" i="2"/>
  <c r="O35" i="2"/>
  <c r="N35" i="2"/>
  <c r="M35" i="2"/>
  <c r="L35" i="2"/>
  <c r="K35" i="2"/>
  <c r="J35" i="2"/>
  <c r="P19" i="2"/>
  <c r="O19" i="2"/>
  <c r="N19" i="2"/>
  <c r="M19" i="2"/>
  <c r="L19" i="2"/>
  <c r="K19" i="2"/>
  <c r="J19" i="2"/>
  <c r="C19" i="2"/>
  <c r="D19" i="2"/>
  <c r="E19" i="2"/>
  <c r="F19" i="2"/>
  <c r="G19" i="2"/>
  <c r="H19" i="2"/>
  <c r="B19" i="2"/>
  <c r="I32" i="2"/>
  <c r="I33" i="2"/>
  <c r="I34" i="2"/>
  <c r="Q32" i="2"/>
  <c r="Q33" i="2"/>
  <c r="Q34" i="2"/>
  <c r="Q16" i="2"/>
  <c r="Q17" i="2"/>
  <c r="Q18" i="2"/>
  <c r="I16" i="2"/>
  <c r="I17" i="2"/>
  <c r="I18" i="2"/>
  <c r="Q32" i="1"/>
  <c r="Q33" i="1"/>
  <c r="Q34" i="1"/>
  <c r="I32" i="1"/>
  <c r="I33" i="1"/>
  <c r="I34" i="1"/>
  <c r="P35" i="1"/>
  <c r="O35" i="1"/>
  <c r="N35" i="1"/>
  <c r="M35" i="1"/>
  <c r="L35" i="1"/>
  <c r="K35" i="1"/>
  <c r="J35" i="1"/>
  <c r="C35" i="1"/>
  <c r="D35" i="1"/>
  <c r="E35" i="1"/>
  <c r="F35" i="1"/>
  <c r="G35" i="1"/>
  <c r="H35" i="1"/>
  <c r="B35" i="1"/>
  <c r="P19" i="1"/>
  <c r="O19" i="1"/>
  <c r="N19" i="1"/>
  <c r="M19" i="1"/>
  <c r="L19" i="1"/>
  <c r="K19" i="1"/>
  <c r="J19" i="1"/>
  <c r="C19" i="1"/>
  <c r="D19" i="1"/>
  <c r="E19" i="1"/>
  <c r="F19" i="1"/>
  <c r="G19" i="1"/>
  <c r="H19" i="1"/>
  <c r="B19" i="1"/>
  <c r="Q16" i="1"/>
  <c r="Q17" i="1"/>
  <c r="Q18" i="1"/>
  <c r="I16" i="1"/>
  <c r="I17" i="1"/>
  <c r="I18" i="1"/>
  <c r="J4" i="12"/>
  <c r="K4" i="12"/>
  <c r="L4" i="12"/>
  <c r="M4" i="12"/>
  <c r="N4" i="12"/>
  <c r="O4" i="12"/>
  <c r="I4" i="12"/>
  <c r="H4" i="12"/>
  <c r="B4" i="12"/>
  <c r="C4" i="12"/>
  <c r="D4" i="12"/>
  <c r="E4" i="12"/>
  <c r="F4" i="12"/>
  <c r="G4" i="12"/>
  <c r="A32" i="1"/>
  <c r="A33" i="1"/>
  <c r="B63" i="11" s="1"/>
  <c r="A34" i="1"/>
  <c r="B64" i="11" s="1"/>
  <c r="A24" i="3"/>
  <c r="A25" i="3"/>
  <c r="A26" i="3"/>
  <c r="A27" i="3"/>
  <c r="A28" i="3"/>
  <c r="A29" i="3"/>
  <c r="A30" i="3"/>
  <c r="A31" i="3"/>
  <c r="A32" i="3"/>
  <c r="A33" i="3"/>
  <c r="A34" i="3"/>
  <c r="A23" i="3"/>
  <c r="A8" i="3"/>
  <c r="A9" i="3"/>
  <c r="A10" i="3"/>
  <c r="A11" i="3"/>
  <c r="A12" i="3"/>
  <c r="A13" i="3"/>
  <c r="A14" i="3"/>
  <c r="A15" i="3"/>
  <c r="A16" i="3"/>
  <c r="A17" i="3"/>
  <c r="A18" i="3"/>
  <c r="A7" i="3"/>
  <c r="A24" i="2"/>
  <c r="A25" i="2"/>
  <c r="A26" i="2"/>
  <c r="A27" i="2"/>
  <c r="A28" i="2"/>
  <c r="A29" i="2"/>
  <c r="A30" i="2"/>
  <c r="A31" i="2"/>
  <c r="A32" i="2"/>
  <c r="A33" i="2"/>
  <c r="A34" i="2"/>
  <c r="A23" i="2"/>
  <c r="A8" i="2"/>
  <c r="A9" i="2"/>
  <c r="A10" i="2"/>
  <c r="A11" i="2"/>
  <c r="A12" i="2"/>
  <c r="A13" i="2"/>
  <c r="A14" i="2"/>
  <c r="A15" i="2"/>
  <c r="A16" i="2"/>
  <c r="A17" i="2"/>
  <c r="A18" i="2"/>
  <c r="A7" i="2"/>
  <c r="A24" i="1"/>
  <c r="A25" i="1"/>
  <c r="A26" i="1"/>
  <c r="A27" i="1"/>
  <c r="A28" i="1"/>
  <c r="A29" i="1"/>
  <c r="A30" i="1"/>
  <c r="A31" i="1"/>
  <c r="A23" i="1"/>
  <c r="A8" i="1"/>
  <c r="A9" i="1"/>
  <c r="A10" i="1"/>
  <c r="A11" i="1"/>
  <c r="A12" i="1"/>
  <c r="A13" i="1"/>
  <c r="A14" i="1"/>
  <c r="A15" i="1"/>
  <c r="A16" i="1"/>
  <c r="A17" i="1"/>
  <c r="A18" i="1"/>
  <c r="A7" i="1"/>
  <c r="B12" i="11"/>
  <c r="E9" i="11"/>
  <c r="E8" i="11"/>
  <c r="E6" i="11"/>
  <c r="E7" i="11"/>
  <c r="E5" i="11"/>
  <c r="Q4" i="1" l="1"/>
  <c r="I4" i="1"/>
  <c r="B163" i="11" l="1"/>
  <c r="B164" i="11"/>
  <c r="B147" i="11"/>
  <c r="B148" i="11"/>
  <c r="B149" i="11"/>
  <c r="B97" i="11"/>
  <c r="B98" i="11"/>
  <c r="B99" i="11"/>
  <c r="B113" i="11"/>
  <c r="B114" i="11"/>
  <c r="B62" i="11"/>
  <c r="B47" i="11"/>
  <c r="B48" i="11"/>
  <c r="B49" i="11"/>
  <c r="B162" i="11"/>
  <c r="B112" i="11"/>
  <c r="A17" i="10"/>
  <c r="A18" i="10"/>
  <c r="A19" i="10"/>
  <c r="A20" i="10"/>
  <c r="A21" i="10"/>
  <c r="A22" i="10"/>
  <c r="A23" i="10"/>
  <c r="A24" i="10"/>
  <c r="A16" i="10"/>
  <c r="A7" i="10"/>
  <c r="A8" i="10"/>
  <c r="A9" i="10"/>
  <c r="A10" i="10"/>
  <c r="A11" i="10"/>
  <c r="A12" i="10"/>
  <c r="A13" i="10"/>
  <c r="A14" i="10"/>
  <c r="A6" i="10"/>
  <c r="A17" i="9"/>
  <c r="A18" i="9"/>
  <c r="A19" i="9"/>
  <c r="A20" i="9"/>
  <c r="A21" i="9"/>
  <c r="A22" i="9"/>
  <c r="A23" i="9"/>
  <c r="A24" i="9"/>
  <c r="A16" i="9"/>
  <c r="A7" i="9"/>
  <c r="A8" i="9"/>
  <c r="A9" i="9"/>
  <c r="A10" i="9"/>
  <c r="A11" i="9"/>
  <c r="A12" i="9"/>
  <c r="A13" i="9"/>
  <c r="A14" i="9"/>
  <c r="A6" i="9"/>
  <c r="K5" i="3"/>
  <c r="L5" i="3"/>
  <c r="M5" i="3"/>
  <c r="N5" i="3"/>
  <c r="O5" i="3"/>
  <c r="P5" i="3"/>
  <c r="J5" i="3"/>
  <c r="C5" i="3"/>
  <c r="D5" i="3"/>
  <c r="E5" i="3"/>
  <c r="F5" i="3"/>
  <c r="G5" i="3"/>
  <c r="H5" i="3"/>
  <c r="B5" i="3"/>
  <c r="K5" i="2"/>
  <c r="L5" i="2"/>
  <c r="M5" i="2"/>
  <c r="N5" i="2"/>
  <c r="O5" i="2"/>
  <c r="P5" i="2"/>
  <c r="J5" i="2"/>
  <c r="C5" i="2"/>
  <c r="D5" i="2"/>
  <c r="E5" i="2"/>
  <c r="F5" i="2"/>
  <c r="G5" i="2"/>
  <c r="H5" i="2"/>
  <c r="B5" i="2"/>
  <c r="K5" i="1"/>
  <c r="L5" i="1"/>
  <c r="M5" i="1"/>
  <c r="N5" i="1"/>
  <c r="O5" i="1"/>
  <c r="P5" i="1"/>
  <c r="J5" i="1"/>
  <c r="C5" i="1"/>
  <c r="D5" i="1"/>
  <c r="E5" i="1"/>
  <c r="F5" i="1"/>
  <c r="G5" i="1"/>
  <c r="H5" i="1"/>
  <c r="B5" i="1"/>
  <c r="Q35" i="3" l="1"/>
  <c r="I35" i="3"/>
  <c r="B154" i="11"/>
  <c r="B155" i="11"/>
  <c r="B156" i="11"/>
  <c r="B157" i="11"/>
  <c r="B158" i="11"/>
  <c r="B159" i="11"/>
  <c r="B160" i="11"/>
  <c r="B161" i="11"/>
  <c r="B153" i="11"/>
  <c r="B139" i="11"/>
  <c r="B140" i="11"/>
  <c r="B141" i="11"/>
  <c r="B142" i="11"/>
  <c r="B143" i="11"/>
  <c r="B144" i="11"/>
  <c r="B145" i="11"/>
  <c r="B146" i="11"/>
  <c r="B104" i="11"/>
  <c r="B105" i="11"/>
  <c r="B106" i="11"/>
  <c r="B107" i="11"/>
  <c r="B108" i="11"/>
  <c r="B109" i="11"/>
  <c r="B110" i="11"/>
  <c r="B111" i="11"/>
  <c r="B103" i="11"/>
  <c r="B89" i="11"/>
  <c r="B90" i="11"/>
  <c r="B91" i="11"/>
  <c r="B92" i="11"/>
  <c r="B93" i="11"/>
  <c r="B94" i="11"/>
  <c r="B95" i="11"/>
  <c r="B96" i="11"/>
  <c r="B54" i="11"/>
  <c r="B55" i="11"/>
  <c r="B56" i="11"/>
  <c r="B57" i="11"/>
  <c r="B58" i="11"/>
  <c r="B59" i="11"/>
  <c r="B60" i="11"/>
  <c r="B61" i="11"/>
  <c r="B53" i="11"/>
  <c r="B38" i="11"/>
  <c r="B39" i="11"/>
  <c r="B40" i="11"/>
  <c r="B41" i="11"/>
  <c r="B42" i="11"/>
  <c r="B43" i="11"/>
  <c r="B44" i="11"/>
  <c r="B45" i="11"/>
  <c r="B46" i="11"/>
  <c r="B14" i="5"/>
  <c r="B15" i="5"/>
  <c r="B16" i="5"/>
  <c r="B17" i="5"/>
  <c r="B18" i="5"/>
  <c r="B19" i="5"/>
  <c r="B20" i="5"/>
  <c r="B21" i="5"/>
  <c r="B13" i="5"/>
  <c r="N10" i="5"/>
  <c r="L10" i="5"/>
  <c r="J10" i="5"/>
  <c r="H10" i="5"/>
  <c r="F10" i="5"/>
  <c r="D10" i="5"/>
  <c r="B138" i="11" l="1"/>
  <c r="B88" i="11"/>
  <c r="Q3" i="1"/>
  <c r="I3" i="1"/>
  <c r="A55" i="4" l="1"/>
  <c r="A42" i="6" s="1"/>
  <c r="A53" i="5"/>
  <c r="A54" i="5"/>
  <c r="A58" i="4"/>
  <c r="A45" i="6" s="1"/>
  <c r="A56" i="5"/>
  <c r="A57" i="5"/>
  <c r="A61" i="4"/>
  <c r="A48" i="6" s="1"/>
  <c r="A59" i="5"/>
  <c r="A44" i="4"/>
  <c r="A20" i="6" s="1"/>
  <c r="A42" i="5"/>
  <c r="A44" i="5"/>
  <c r="A48" i="4"/>
  <c r="A24" i="6" s="1"/>
  <c r="A46" i="5"/>
  <c r="A50" i="4"/>
  <c r="A26" i="6" s="1"/>
  <c r="A48" i="5"/>
  <c r="A40" i="5"/>
  <c r="A25" i="5"/>
  <c r="A28" i="4"/>
  <c r="A29" i="4"/>
  <c r="A31" i="4"/>
  <c r="A32" i="5"/>
  <c r="A24" i="5"/>
  <c r="A14" i="5"/>
  <c r="A15" i="5"/>
  <c r="A17" i="5"/>
  <c r="A18" i="5"/>
  <c r="A20" i="5"/>
  <c r="A22" i="4"/>
  <c r="A16" i="6" s="1"/>
  <c r="A13" i="5"/>
  <c r="N14" i="5"/>
  <c r="N15" i="5"/>
  <c r="N16" i="5"/>
  <c r="N17" i="5"/>
  <c r="N18" i="5"/>
  <c r="N19" i="5"/>
  <c r="N20" i="5"/>
  <c r="N21" i="5"/>
  <c r="L14" i="5"/>
  <c r="L15" i="5"/>
  <c r="L16" i="5"/>
  <c r="L17" i="5"/>
  <c r="L18" i="5"/>
  <c r="L19" i="5"/>
  <c r="L20" i="5"/>
  <c r="L21" i="5"/>
  <c r="J14" i="5"/>
  <c r="J15" i="5"/>
  <c r="J16" i="5"/>
  <c r="J17" i="5"/>
  <c r="J18" i="5"/>
  <c r="J19" i="5"/>
  <c r="J20" i="5"/>
  <c r="J21" i="5"/>
  <c r="H14" i="5"/>
  <c r="H15" i="5"/>
  <c r="H16" i="5"/>
  <c r="H17" i="5"/>
  <c r="H18" i="5"/>
  <c r="H19" i="5"/>
  <c r="H20" i="5"/>
  <c r="H21" i="5"/>
  <c r="F14" i="5"/>
  <c r="F15" i="5"/>
  <c r="F16" i="5"/>
  <c r="F17" i="5"/>
  <c r="F18" i="5"/>
  <c r="F19" i="5"/>
  <c r="F20" i="5"/>
  <c r="F21" i="5"/>
  <c r="D14" i="5"/>
  <c r="D15" i="5"/>
  <c r="D16" i="5"/>
  <c r="D17" i="5"/>
  <c r="D18" i="5"/>
  <c r="D19" i="5"/>
  <c r="D20" i="5"/>
  <c r="D21" i="5"/>
  <c r="N37" i="5"/>
  <c r="F37" i="5"/>
  <c r="D37" i="5"/>
  <c r="O7" i="6"/>
  <c r="O40" i="6" s="1"/>
  <c r="N7" i="6"/>
  <c r="N40" i="6" s="1"/>
  <c r="J37" i="5"/>
  <c r="L7" i="6"/>
  <c r="L40" i="6" s="1"/>
  <c r="K7" i="6"/>
  <c r="K40" i="6" s="1"/>
  <c r="J7" i="6"/>
  <c r="J40" i="6" s="1"/>
  <c r="B10" i="5"/>
  <c r="I7" i="6" s="1"/>
  <c r="I40" i="6" s="1"/>
  <c r="L52" i="5"/>
  <c r="L53" i="5"/>
  <c r="L54" i="5"/>
  <c r="L55" i="5"/>
  <c r="L56" i="5"/>
  <c r="L57" i="5"/>
  <c r="L58" i="5"/>
  <c r="L59" i="5"/>
  <c r="L51" i="5"/>
  <c r="J52" i="5"/>
  <c r="J53" i="5"/>
  <c r="J54" i="5"/>
  <c r="J55" i="5"/>
  <c r="J56" i="5"/>
  <c r="J57" i="5"/>
  <c r="J58" i="5"/>
  <c r="J59" i="5"/>
  <c r="J51" i="5"/>
  <c r="H52" i="5"/>
  <c r="H53" i="5"/>
  <c r="H54" i="5"/>
  <c r="H55" i="5"/>
  <c r="H56" i="5"/>
  <c r="H57" i="5"/>
  <c r="H58" i="5"/>
  <c r="H59" i="5"/>
  <c r="H51" i="5"/>
  <c r="F52" i="5"/>
  <c r="F53" i="5"/>
  <c r="F54" i="5"/>
  <c r="F55" i="5"/>
  <c r="F56" i="5"/>
  <c r="F57" i="5"/>
  <c r="F58" i="5"/>
  <c r="F59" i="5"/>
  <c r="F51" i="5"/>
  <c r="D52" i="5"/>
  <c r="D53" i="5"/>
  <c r="D54" i="5"/>
  <c r="D55" i="5"/>
  <c r="D56" i="5"/>
  <c r="D57" i="5"/>
  <c r="D58" i="5"/>
  <c r="D59" i="5"/>
  <c r="D51" i="5"/>
  <c r="N52" i="5"/>
  <c r="N53" i="5"/>
  <c r="N54" i="5"/>
  <c r="N55" i="5"/>
  <c r="N56" i="5"/>
  <c r="N57" i="5"/>
  <c r="N58" i="5"/>
  <c r="N59" i="5"/>
  <c r="N51" i="5"/>
  <c r="B52" i="5"/>
  <c r="B53" i="5"/>
  <c r="B54" i="5"/>
  <c r="B55" i="5"/>
  <c r="B56" i="5"/>
  <c r="B57" i="5"/>
  <c r="B58" i="5"/>
  <c r="B59" i="5"/>
  <c r="B51" i="5"/>
  <c r="N41" i="5"/>
  <c r="N42" i="5"/>
  <c r="N43" i="5"/>
  <c r="N44" i="5"/>
  <c r="N45" i="5"/>
  <c r="N46" i="5"/>
  <c r="N47" i="5"/>
  <c r="N48" i="5"/>
  <c r="N40" i="5"/>
  <c r="L41" i="5"/>
  <c r="L42" i="5"/>
  <c r="L43" i="5"/>
  <c r="L44" i="5"/>
  <c r="L45" i="5"/>
  <c r="L46" i="5"/>
  <c r="L47" i="5"/>
  <c r="L48" i="5"/>
  <c r="L40" i="5"/>
  <c r="J41" i="5"/>
  <c r="J42" i="5"/>
  <c r="J43" i="5"/>
  <c r="J44" i="5"/>
  <c r="J45" i="5"/>
  <c r="J46" i="5"/>
  <c r="J47" i="5"/>
  <c r="J48" i="5"/>
  <c r="J40" i="5"/>
  <c r="H41" i="5"/>
  <c r="H42" i="5"/>
  <c r="H43" i="5"/>
  <c r="H44" i="5"/>
  <c r="H45" i="5"/>
  <c r="H46" i="5"/>
  <c r="H47" i="5"/>
  <c r="H48" i="5"/>
  <c r="H40" i="5"/>
  <c r="F41" i="5"/>
  <c r="F42" i="5"/>
  <c r="F43" i="5"/>
  <c r="F44" i="5"/>
  <c r="F45" i="5"/>
  <c r="F46" i="5"/>
  <c r="F47" i="5"/>
  <c r="F48" i="5"/>
  <c r="F40" i="5"/>
  <c r="D41" i="5"/>
  <c r="D42" i="5"/>
  <c r="D43" i="5"/>
  <c r="D44" i="5"/>
  <c r="D45" i="5"/>
  <c r="D46" i="5"/>
  <c r="D47" i="5"/>
  <c r="D48" i="5"/>
  <c r="D40" i="5"/>
  <c r="B41" i="5"/>
  <c r="B42" i="5"/>
  <c r="B43" i="5"/>
  <c r="B44" i="5"/>
  <c r="B45" i="5"/>
  <c r="B46" i="5"/>
  <c r="B47" i="5"/>
  <c r="B48" i="5"/>
  <c r="B40" i="5"/>
  <c r="N25" i="5"/>
  <c r="N26" i="5"/>
  <c r="N27" i="5"/>
  <c r="N28" i="5"/>
  <c r="N29" i="5"/>
  <c r="N30" i="5"/>
  <c r="N31" i="5"/>
  <c r="N32" i="5"/>
  <c r="L25" i="5"/>
  <c r="L26" i="5"/>
  <c r="L27" i="5"/>
  <c r="L28" i="5"/>
  <c r="L29" i="5"/>
  <c r="L30" i="5"/>
  <c r="L31" i="5"/>
  <c r="L32" i="5"/>
  <c r="J25" i="5"/>
  <c r="J26" i="5"/>
  <c r="J27" i="5"/>
  <c r="J28" i="5"/>
  <c r="J29" i="5"/>
  <c r="J30" i="5"/>
  <c r="J31" i="5"/>
  <c r="J32" i="5"/>
  <c r="H25" i="5"/>
  <c r="H26" i="5"/>
  <c r="H27" i="5"/>
  <c r="H28" i="5"/>
  <c r="H29" i="5"/>
  <c r="H30" i="5"/>
  <c r="H31" i="5"/>
  <c r="H32" i="5"/>
  <c r="F25" i="5"/>
  <c r="F26" i="5"/>
  <c r="F27" i="5"/>
  <c r="F28" i="5"/>
  <c r="F29" i="5"/>
  <c r="F30" i="5"/>
  <c r="F31" i="5"/>
  <c r="F32" i="5"/>
  <c r="N24" i="5"/>
  <c r="L24" i="5"/>
  <c r="J24" i="5"/>
  <c r="H24" i="5"/>
  <c r="F24" i="5"/>
  <c r="D25" i="5"/>
  <c r="D26" i="5"/>
  <c r="D27" i="5"/>
  <c r="D28" i="5"/>
  <c r="D29" i="5"/>
  <c r="D30" i="5"/>
  <c r="D31" i="5"/>
  <c r="D24" i="5"/>
  <c r="B25" i="5"/>
  <c r="B26" i="5"/>
  <c r="B27" i="5"/>
  <c r="B28" i="5"/>
  <c r="B29" i="5"/>
  <c r="B30" i="5"/>
  <c r="B31" i="5"/>
  <c r="B32" i="5"/>
  <c r="B24" i="5"/>
  <c r="N13" i="5"/>
  <c r="L13" i="5"/>
  <c r="J13" i="5"/>
  <c r="H13" i="5"/>
  <c r="F13" i="5"/>
  <c r="D13" i="5"/>
  <c r="A26" i="5"/>
  <c r="A28" i="5"/>
  <c r="A29" i="5"/>
  <c r="A31" i="5"/>
  <c r="A16" i="5"/>
  <c r="A19" i="5"/>
  <c r="A52" i="5"/>
  <c r="A51" i="5"/>
  <c r="A43" i="5"/>
  <c r="A47" i="5"/>
  <c r="N55" i="4"/>
  <c r="N56" i="4"/>
  <c r="N57" i="4"/>
  <c r="N58" i="4"/>
  <c r="N59" i="4"/>
  <c r="N60" i="4"/>
  <c r="N61" i="4"/>
  <c r="N62" i="4"/>
  <c r="N54" i="4"/>
  <c r="L55" i="4"/>
  <c r="L56" i="4"/>
  <c r="L57" i="4"/>
  <c r="L58" i="4"/>
  <c r="L59" i="4"/>
  <c r="L60" i="4"/>
  <c r="L61" i="4"/>
  <c r="L62" i="4"/>
  <c r="L54" i="4"/>
  <c r="J55" i="4"/>
  <c r="J56" i="4"/>
  <c r="J57" i="4"/>
  <c r="J58" i="4"/>
  <c r="J59" i="4"/>
  <c r="J60" i="4"/>
  <c r="J61" i="4"/>
  <c r="J62" i="4"/>
  <c r="J54" i="4"/>
  <c r="H55" i="4"/>
  <c r="H56" i="4"/>
  <c r="H57" i="4"/>
  <c r="H58" i="4"/>
  <c r="H59" i="4"/>
  <c r="H60" i="4"/>
  <c r="H61" i="4"/>
  <c r="H62" i="4"/>
  <c r="H54" i="4"/>
  <c r="F55" i="4"/>
  <c r="F56" i="4"/>
  <c r="F57" i="4"/>
  <c r="F58" i="4"/>
  <c r="F59" i="4"/>
  <c r="F60" i="4"/>
  <c r="F61" i="4"/>
  <c r="F62" i="4"/>
  <c r="F54" i="4"/>
  <c r="D55" i="4"/>
  <c r="D56" i="4"/>
  <c r="D57" i="4"/>
  <c r="D58" i="4"/>
  <c r="D59" i="4"/>
  <c r="D60" i="4"/>
  <c r="D61" i="4"/>
  <c r="D62" i="4"/>
  <c r="D54" i="4"/>
  <c r="B55" i="4"/>
  <c r="B56" i="4"/>
  <c r="B57" i="4"/>
  <c r="B58" i="4"/>
  <c r="B59" i="4"/>
  <c r="B60" i="4"/>
  <c r="B61" i="4"/>
  <c r="B62" i="4"/>
  <c r="B54" i="4"/>
  <c r="N44" i="4"/>
  <c r="N45" i="4"/>
  <c r="N46" i="4"/>
  <c r="N47" i="4"/>
  <c r="N48" i="4"/>
  <c r="N49" i="4"/>
  <c r="N50" i="4"/>
  <c r="N51" i="4"/>
  <c r="N43" i="4"/>
  <c r="L44" i="4"/>
  <c r="L45" i="4"/>
  <c r="L46" i="4"/>
  <c r="L47" i="4"/>
  <c r="L48" i="4"/>
  <c r="L49" i="4"/>
  <c r="L50" i="4"/>
  <c r="L51" i="4"/>
  <c r="L43" i="4"/>
  <c r="J44" i="4"/>
  <c r="J45" i="4"/>
  <c r="J46" i="4"/>
  <c r="J47" i="4"/>
  <c r="J48" i="4"/>
  <c r="J49" i="4"/>
  <c r="J50" i="4"/>
  <c r="J51" i="4"/>
  <c r="J43" i="4"/>
  <c r="H44" i="4"/>
  <c r="H45" i="4"/>
  <c r="H46" i="4"/>
  <c r="H47" i="4"/>
  <c r="H48" i="4"/>
  <c r="H49" i="4"/>
  <c r="H50" i="4"/>
  <c r="H51" i="4"/>
  <c r="H43" i="4"/>
  <c r="F44" i="4"/>
  <c r="F45" i="4"/>
  <c r="F46" i="4"/>
  <c r="F47" i="4"/>
  <c r="F48" i="4"/>
  <c r="F49" i="4"/>
  <c r="F50" i="4"/>
  <c r="F51" i="4"/>
  <c r="F43" i="4"/>
  <c r="D44" i="4"/>
  <c r="D45" i="4"/>
  <c r="D46" i="4"/>
  <c r="D47" i="4"/>
  <c r="D48" i="4"/>
  <c r="D49" i="4"/>
  <c r="D50" i="4"/>
  <c r="D51" i="4"/>
  <c r="D43" i="4"/>
  <c r="B44" i="4"/>
  <c r="B45" i="4"/>
  <c r="B46" i="4"/>
  <c r="B47" i="4"/>
  <c r="B48" i="4"/>
  <c r="B49" i="4"/>
  <c r="B50" i="4"/>
  <c r="B51" i="4"/>
  <c r="B43" i="4"/>
  <c r="A60" i="4"/>
  <c r="A47" i="6" s="1"/>
  <c r="A54" i="4"/>
  <c r="A41" i="6" s="1"/>
  <c r="A45" i="4"/>
  <c r="A21" i="6" s="1"/>
  <c r="A46" i="4"/>
  <c r="A22" i="6" s="1"/>
  <c r="A47" i="4"/>
  <c r="A23" i="6" s="1"/>
  <c r="A49" i="4"/>
  <c r="A25" i="6" s="1"/>
  <c r="A51" i="4"/>
  <c r="A27" i="6" s="1"/>
  <c r="N40" i="4"/>
  <c r="L40" i="4"/>
  <c r="J40" i="4"/>
  <c r="H40" i="4"/>
  <c r="F40" i="4"/>
  <c r="D40" i="4"/>
  <c r="B40" i="4"/>
  <c r="M7" i="6"/>
  <c r="M40" i="6" s="1"/>
  <c r="N26" i="4"/>
  <c r="N27" i="4"/>
  <c r="N28" i="4"/>
  <c r="N29" i="4"/>
  <c r="N30" i="4"/>
  <c r="N31" i="4"/>
  <c r="N32" i="4"/>
  <c r="N33" i="4"/>
  <c r="L26" i="4"/>
  <c r="L27" i="4"/>
  <c r="L28" i="4"/>
  <c r="L29" i="4"/>
  <c r="L30" i="4"/>
  <c r="L31" i="4"/>
  <c r="L32" i="4"/>
  <c r="L33" i="4"/>
  <c r="J26" i="4"/>
  <c r="J27" i="4"/>
  <c r="J28" i="4"/>
  <c r="J29" i="4"/>
  <c r="J30" i="4"/>
  <c r="J31" i="4"/>
  <c r="J32" i="4"/>
  <c r="J33" i="4"/>
  <c r="N25" i="4"/>
  <c r="L25" i="4"/>
  <c r="J25" i="4"/>
  <c r="N15" i="4"/>
  <c r="N16" i="4"/>
  <c r="N17" i="4"/>
  <c r="N18" i="4"/>
  <c r="N19" i="4"/>
  <c r="N20" i="4"/>
  <c r="N21" i="4"/>
  <c r="N22" i="4"/>
  <c r="N14" i="4"/>
  <c r="L15" i="4"/>
  <c r="L16" i="4"/>
  <c r="L17" i="4"/>
  <c r="L18" i="4"/>
  <c r="L19" i="4"/>
  <c r="L20" i="4"/>
  <c r="L21" i="4"/>
  <c r="L22" i="4"/>
  <c r="L14" i="4"/>
  <c r="J15" i="4"/>
  <c r="J16" i="4"/>
  <c r="J17" i="4"/>
  <c r="J18" i="4"/>
  <c r="J19" i="4"/>
  <c r="J20" i="4"/>
  <c r="J21" i="4"/>
  <c r="J22" i="4"/>
  <c r="J14" i="4"/>
  <c r="H33" i="4"/>
  <c r="H26" i="4"/>
  <c r="H27" i="4"/>
  <c r="H28" i="4"/>
  <c r="H29" i="4"/>
  <c r="H30" i="4"/>
  <c r="H31" i="4"/>
  <c r="H32" i="4"/>
  <c r="H25" i="4"/>
  <c r="H15" i="4"/>
  <c r="H16" i="4"/>
  <c r="H17" i="4"/>
  <c r="H18" i="4"/>
  <c r="H19" i="4"/>
  <c r="H20" i="4"/>
  <c r="H21" i="4"/>
  <c r="H22" i="4"/>
  <c r="H14" i="4"/>
  <c r="F26" i="4"/>
  <c r="F27" i="4"/>
  <c r="F28" i="4"/>
  <c r="F29" i="4"/>
  <c r="F30" i="4"/>
  <c r="F31" i="4"/>
  <c r="F32" i="4"/>
  <c r="F33" i="4"/>
  <c r="F25" i="4"/>
  <c r="F15" i="4"/>
  <c r="F16" i="4"/>
  <c r="F17" i="4"/>
  <c r="F18" i="4"/>
  <c r="F19" i="4"/>
  <c r="F20" i="4"/>
  <c r="F21" i="4"/>
  <c r="F22" i="4"/>
  <c r="F14" i="4"/>
  <c r="D26" i="4"/>
  <c r="D27" i="4"/>
  <c r="D28" i="4"/>
  <c r="D29" i="4"/>
  <c r="D30" i="4"/>
  <c r="D31" i="4"/>
  <c r="D32" i="4"/>
  <c r="D33" i="4"/>
  <c r="D25" i="4"/>
  <c r="D15" i="4"/>
  <c r="D16" i="4"/>
  <c r="D17" i="4"/>
  <c r="D18" i="4"/>
  <c r="D19" i="4"/>
  <c r="D20" i="4"/>
  <c r="D21" i="4"/>
  <c r="D22" i="4"/>
  <c r="D14" i="4"/>
  <c r="B14" i="4"/>
  <c r="N11" i="4"/>
  <c r="H7" i="6" s="1"/>
  <c r="H40" i="6" s="1"/>
  <c r="L11" i="4"/>
  <c r="G7" i="6" s="1"/>
  <c r="J11" i="4"/>
  <c r="F7" i="6" s="1"/>
  <c r="F40" i="6" s="1"/>
  <c r="H11" i="4"/>
  <c r="E7" i="6" s="1"/>
  <c r="E40" i="6" s="1"/>
  <c r="F11" i="4"/>
  <c r="D7" i="6" s="1"/>
  <c r="D40" i="6" s="1"/>
  <c r="D11" i="4"/>
  <c r="C7" i="6" s="1"/>
  <c r="C40" i="6" s="1"/>
  <c r="B11" i="4"/>
  <c r="B7" i="6" s="1"/>
  <c r="B40" i="6" s="1"/>
  <c r="B26" i="4"/>
  <c r="B27" i="4"/>
  <c r="B28" i="4"/>
  <c r="B29" i="4"/>
  <c r="B30" i="4"/>
  <c r="B31" i="4"/>
  <c r="B32" i="4"/>
  <c r="B33" i="4"/>
  <c r="B25" i="4"/>
  <c r="A26" i="4"/>
  <c r="A27" i="4"/>
  <c r="A30" i="4"/>
  <c r="A32" i="4"/>
  <c r="B15" i="4"/>
  <c r="B16" i="4"/>
  <c r="B17" i="4"/>
  <c r="B18" i="4"/>
  <c r="B19" i="4"/>
  <c r="B20" i="4"/>
  <c r="B21" i="4"/>
  <c r="B22" i="4"/>
  <c r="A16" i="4"/>
  <c r="A17" i="4"/>
  <c r="A18" i="4"/>
  <c r="A12" i="6" s="1"/>
  <c r="A19" i="4"/>
  <c r="A13" i="6" s="1"/>
  <c r="A20" i="4"/>
  <c r="A14" i="6" s="1"/>
  <c r="Q24" i="1"/>
  <c r="Q25" i="1"/>
  <c r="Q26" i="1"/>
  <c r="Q27" i="1"/>
  <c r="Q28" i="1"/>
  <c r="Q29" i="1"/>
  <c r="Q30" i="1"/>
  <c r="Q31" i="1"/>
  <c r="Q23" i="1"/>
  <c r="Q8" i="1"/>
  <c r="Q9" i="1"/>
  <c r="Q10" i="1"/>
  <c r="Q11" i="1"/>
  <c r="Q12" i="1"/>
  <c r="Q13" i="1"/>
  <c r="Q14" i="1"/>
  <c r="Q15" i="1"/>
  <c r="Q7" i="1"/>
  <c r="I4" i="3"/>
  <c r="Q4" i="2"/>
  <c r="I24" i="1"/>
  <c r="I25" i="1"/>
  <c r="I26" i="1"/>
  <c r="I27" i="1"/>
  <c r="I28" i="1"/>
  <c r="I29" i="1"/>
  <c r="I30" i="1"/>
  <c r="I31" i="1"/>
  <c r="I23" i="1"/>
  <c r="I8" i="1"/>
  <c r="I9" i="1"/>
  <c r="I10" i="1"/>
  <c r="I11" i="1"/>
  <c r="I12" i="1"/>
  <c r="I13" i="1"/>
  <c r="I14" i="1"/>
  <c r="I15" i="1"/>
  <c r="I7" i="1"/>
  <c r="Q24" i="3"/>
  <c r="Q25" i="3"/>
  <c r="Q26" i="3"/>
  <c r="Q27" i="3"/>
  <c r="Q28" i="3"/>
  <c r="Q29" i="3"/>
  <c r="Q30" i="3"/>
  <c r="Q31" i="3"/>
  <c r="Q23" i="3"/>
  <c r="Q8" i="3"/>
  <c r="Q9" i="3"/>
  <c r="Q10" i="3"/>
  <c r="Q11" i="3"/>
  <c r="Q12" i="3"/>
  <c r="Q13" i="3"/>
  <c r="Q14" i="3"/>
  <c r="Q15" i="3"/>
  <c r="Q7" i="3"/>
  <c r="Q4" i="3"/>
  <c r="I24" i="3"/>
  <c r="I25" i="3"/>
  <c r="I26" i="3"/>
  <c r="I27" i="3"/>
  <c r="I28" i="3"/>
  <c r="I29" i="3"/>
  <c r="I30" i="3"/>
  <c r="I31" i="3"/>
  <c r="I23" i="3"/>
  <c r="I8" i="3"/>
  <c r="I9" i="3"/>
  <c r="I10" i="3"/>
  <c r="I11" i="3"/>
  <c r="I12" i="3"/>
  <c r="I13" i="3"/>
  <c r="I14" i="3"/>
  <c r="I15" i="3"/>
  <c r="I7" i="3"/>
  <c r="Q24" i="2"/>
  <c r="Q25" i="2"/>
  <c r="Q26" i="2"/>
  <c r="Q27" i="2"/>
  <c r="Q28" i="2"/>
  <c r="Q29" i="2"/>
  <c r="Q30" i="2"/>
  <c r="Q31" i="2"/>
  <c r="Q23" i="2"/>
  <c r="Q8" i="2"/>
  <c r="Q9" i="2"/>
  <c r="Q10" i="2"/>
  <c r="Q11" i="2"/>
  <c r="Q12" i="2"/>
  <c r="Q13" i="2"/>
  <c r="Q14" i="2"/>
  <c r="Q15" i="2"/>
  <c r="Q7" i="2"/>
  <c r="I24" i="2"/>
  <c r="I25" i="2"/>
  <c r="I26" i="2"/>
  <c r="I27" i="2"/>
  <c r="I28" i="2"/>
  <c r="I29" i="2"/>
  <c r="I30" i="2"/>
  <c r="I31" i="2"/>
  <c r="I23" i="2"/>
  <c r="I8" i="2"/>
  <c r="I9" i="2"/>
  <c r="I10" i="2"/>
  <c r="I11" i="2"/>
  <c r="I12" i="2"/>
  <c r="I13" i="2"/>
  <c r="I14" i="2"/>
  <c r="I15" i="2"/>
  <c r="I7" i="2"/>
  <c r="I4" i="2"/>
  <c r="N36" i="3"/>
  <c r="M36" i="3"/>
  <c r="L36" i="3"/>
  <c r="K36" i="3"/>
  <c r="E36" i="3"/>
  <c r="D36" i="3"/>
  <c r="C36" i="3"/>
  <c r="P20" i="3"/>
  <c r="O20" i="3"/>
  <c r="N20" i="3"/>
  <c r="G20" i="3"/>
  <c r="F20" i="3"/>
  <c r="E20" i="3"/>
  <c r="C36" i="1"/>
  <c r="F36" i="1"/>
  <c r="H36" i="1"/>
  <c r="J36" i="1"/>
  <c r="K36" i="1"/>
  <c r="L36" i="1"/>
  <c r="O36" i="1"/>
  <c r="P36" i="1"/>
  <c r="B36" i="1"/>
  <c r="C20" i="1"/>
  <c r="G20" i="1"/>
  <c r="H20" i="1"/>
  <c r="L20" i="1"/>
  <c r="O20" i="1"/>
  <c r="P20" i="1"/>
  <c r="B20" i="1"/>
  <c r="A11" i="6" l="1"/>
  <c r="A10" i="6"/>
  <c r="C40" i="5"/>
  <c r="I19" i="6" s="1"/>
  <c r="C41" i="5"/>
  <c r="I20" i="6" s="1"/>
  <c r="C49" i="4"/>
  <c r="B25" i="6" s="1"/>
  <c r="K45" i="4"/>
  <c r="F21" i="6" s="1"/>
  <c r="M46" i="4"/>
  <c r="G22" i="6" s="1"/>
  <c r="O47" i="4"/>
  <c r="H23" i="6" s="1"/>
  <c r="C59" i="4"/>
  <c r="B46" i="6" s="1"/>
  <c r="G61" i="4"/>
  <c r="D48" i="6" s="1"/>
  <c r="K54" i="4"/>
  <c r="F41" i="6" s="1"/>
  <c r="K55" i="4"/>
  <c r="F42" i="6" s="1"/>
  <c r="M56" i="4"/>
  <c r="G43" i="6" s="1"/>
  <c r="O57" i="4"/>
  <c r="H44" i="6" s="1"/>
  <c r="L37" i="3"/>
  <c r="L21" i="3"/>
  <c r="N37" i="3"/>
  <c r="N21" i="3"/>
  <c r="C42" i="5"/>
  <c r="I21" i="6" s="1"/>
  <c r="C51" i="5"/>
  <c r="I41" i="6" s="1"/>
  <c r="C52" i="5"/>
  <c r="I42" i="6" s="1"/>
  <c r="M37" i="3"/>
  <c r="M21" i="3"/>
  <c r="P37" i="3"/>
  <c r="P21" i="3"/>
  <c r="J37" i="3"/>
  <c r="J21" i="3"/>
  <c r="O37" i="3"/>
  <c r="O21" i="3"/>
  <c r="K37" i="3"/>
  <c r="K21" i="3"/>
  <c r="D21" i="3"/>
  <c r="D37" i="3"/>
  <c r="C48" i="4"/>
  <c r="B24" i="6" s="1"/>
  <c r="E49" i="4"/>
  <c r="C25" i="6" s="1"/>
  <c r="G50" i="4"/>
  <c r="D26" i="6" s="1"/>
  <c r="K43" i="4"/>
  <c r="F19" i="6" s="1"/>
  <c r="K44" i="4"/>
  <c r="F20" i="6" s="1"/>
  <c r="M45" i="4"/>
  <c r="G21" i="6" s="1"/>
  <c r="O46" i="4"/>
  <c r="H22" i="6" s="1"/>
  <c r="C58" i="4"/>
  <c r="B45" i="6" s="1"/>
  <c r="E59" i="4"/>
  <c r="C46" i="6" s="1"/>
  <c r="G60" i="4"/>
  <c r="D47" i="6" s="1"/>
  <c r="I61" i="4"/>
  <c r="E48" i="6" s="1"/>
  <c r="M54" i="4"/>
  <c r="G41" i="6" s="1"/>
  <c r="M55" i="4"/>
  <c r="G42" i="6" s="1"/>
  <c r="O56" i="4"/>
  <c r="H43" i="6" s="1"/>
  <c r="E21" i="3"/>
  <c r="E37" i="3"/>
  <c r="F37" i="3"/>
  <c r="F21" i="3"/>
  <c r="I44" i="4"/>
  <c r="E20" i="6" s="1"/>
  <c r="I43" i="4"/>
  <c r="E19" i="6" s="1"/>
  <c r="G37" i="3"/>
  <c r="G21" i="3"/>
  <c r="B37" i="3"/>
  <c r="B21" i="3"/>
  <c r="H37" i="3"/>
  <c r="H21" i="3"/>
  <c r="C37" i="3"/>
  <c r="C21" i="3"/>
  <c r="C43" i="5"/>
  <c r="I22" i="6" s="1"/>
  <c r="C53" i="5"/>
  <c r="I43" i="6" s="1"/>
  <c r="C44" i="5"/>
  <c r="I23" i="6" s="1"/>
  <c r="C54" i="5"/>
  <c r="I44" i="6" s="1"/>
  <c r="C45" i="5"/>
  <c r="I24" i="6" s="1"/>
  <c r="C55" i="5"/>
  <c r="I45" i="6" s="1"/>
  <c r="J21" i="2"/>
  <c r="C46" i="5"/>
  <c r="I25" i="6" s="1"/>
  <c r="C56" i="5"/>
  <c r="I46" i="6" s="1"/>
  <c r="C47" i="5"/>
  <c r="I26" i="6" s="1"/>
  <c r="C57" i="5"/>
  <c r="I47" i="6" s="1"/>
  <c r="C48" i="5"/>
  <c r="I27" i="6" s="1"/>
  <c r="C59" i="5"/>
  <c r="C58" i="5"/>
  <c r="I48" i="6" s="1"/>
  <c r="G62" i="4"/>
  <c r="G51" i="4"/>
  <c r="D27" i="6" s="1"/>
  <c r="E60" i="4"/>
  <c r="C47" i="6" s="1"/>
  <c r="C50" i="4"/>
  <c r="B26" i="6" s="1"/>
  <c r="G43" i="4"/>
  <c r="D19" i="6" s="1"/>
  <c r="G44" i="4"/>
  <c r="D20" i="6" s="1"/>
  <c r="I45" i="4"/>
  <c r="E21" i="6" s="1"/>
  <c r="K46" i="4"/>
  <c r="F22" i="6" s="1"/>
  <c r="M47" i="4"/>
  <c r="G23" i="6" s="1"/>
  <c r="O48" i="4"/>
  <c r="H24" i="6" s="1"/>
  <c r="C60" i="4"/>
  <c r="B47" i="6" s="1"/>
  <c r="E61" i="4"/>
  <c r="C48" i="6" s="1"/>
  <c r="I54" i="4"/>
  <c r="E41" i="6" s="1"/>
  <c r="I55" i="4"/>
  <c r="E42" i="6" s="1"/>
  <c r="K56" i="4"/>
  <c r="F43" i="6" s="1"/>
  <c r="M57" i="4"/>
  <c r="G44" i="6" s="1"/>
  <c r="O58" i="4"/>
  <c r="H45" i="6" s="1"/>
  <c r="I51" i="4"/>
  <c r="E27" i="6" s="1"/>
  <c r="I62" i="4"/>
  <c r="E43" i="4"/>
  <c r="C19" i="6" s="1"/>
  <c r="E44" i="4"/>
  <c r="C20" i="6" s="1"/>
  <c r="G45" i="4"/>
  <c r="D21" i="6" s="1"/>
  <c r="I46" i="4"/>
  <c r="E22" i="6" s="1"/>
  <c r="K47" i="4"/>
  <c r="F23" i="6" s="1"/>
  <c r="M48" i="4"/>
  <c r="G24" i="6" s="1"/>
  <c r="O49" i="4"/>
  <c r="H25" i="6" s="1"/>
  <c r="C61" i="4"/>
  <c r="B48" i="6" s="1"/>
  <c r="G54" i="4"/>
  <c r="D41" i="6" s="1"/>
  <c r="G55" i="4"/>
  <c r="D42" i="6" s="1"/>
  <c r="I56" i="4"/>
  <c r="E43" i="6" s="1"/>
  <c r="K57" i="4"/>
  <c r="F44" i="6" s="1"/>
  <c r="M58" i="4"/>
  <c r="G45" i="6" s="1"/>
  <c r="O59" i="4"/>
  <c r="H46" i="6" s="1"/>
  <c r="K51" i="4"/>
  <c r="F27" i="6" s="1"/>
  <c r="K62" i="4"/>
  <c r="C43" i="4"/>
  <c r="B19" i="6" s="1"/>
  <c r="C44" i="4"/>
  <c r="B20" i="6" s="1"/>
  <c r="E45" i="4"/>
  <c r="C21" i="6" s="1"/>
  <c r="G46" i="4"/>
  <c r="D22" i="6" s="1"/>
  <c r="I47" i="4"/>
  <c r="E23" i="6" s="1"/>
  <c r="K48" i="4"/>
  <c r="F24" i="6" s="1"/>
  <c r="M49" i="4"/>
  <c r="G25" i="6" s="1"/>
  <c r="O50" i="4"/>
  <c r="H26" i="6" s="1"/>
  <c r="E54" i="4"/>
  <c r="C41" i="6" s="1"/>
  <c r="E55" i="4"/>
  <c r="C42" i="6" s="1"/>
  <c r="G56" i="4"/>
  <c r="D43" i="6" s="1"/>
  <c r="I57" i="4"/>
  <c r="E44" i="6" s="1"/>
  <c r="K58" i="4"/>
  <c r="F45" i="6" s="1"/>
  <c r="M59" i="4"/>
  <c r="G46" i="6" s="1"/>
  <c r="O60" i="4"/>
  <c r="H47" i="6" s="1"/>
  <c r="M51" i="4"/>
  <c r="G27" i="6" s="1"/>
  <c r="M62" i="4"/>
  <c r="C45" i="4"/>
  <c r="B21" i="6" s="1"/>
  <c r="E46" i="4"/>
  <c r="C22" i="6" s="1"/>
  <c r="G47" i="4"/>
  <c r="D23" i="6" s="1"/>
  <c r="I48" i="4"/>
  <c r="E24" i="6" s="1"/>
  <c r="K49" i="4"/>
  <c r="F25" i="6" s="1"/>
  <c r="M50" i="4"/>
  <c r="G26" i="6" s="1"/>
  <c r="C54" i="4"/>
  <c r="B41" i="6" s="1"/>
  <c r="C55" i="4"/>
  <c r="B42" i="6" s="1"/>
  <c r="E56" i="4"/>
  <c r="C43" i="6" s="1"/>
  <c r="G57" i="4"/>
  <c r="D44" i="6" s="1"/>
  <c r="I58" i="4"/>
  <c r="E45" i="6" s="1"/>
  <c r="K59" i="4"/>
  <c r="F46" i="6" s="1"/>
  <c r="M60" i="4"/>
  <c r="G47" i="6" s="1"/>
  <c r="O61" i="4"/>
  <c r="H48" i="6" s="1"/>
  <c r="E51" i="4"/>
  <c r="C27" i="6" s="1"/>
  <c r="E62" i="4"/>
  <c r="C51" i="4"/>
  <c r="B27" i="6" s="1"/>
  <c r="C62" i="4"/>
  <c r="O51" i="4"/>
  <c r="H27" i="6" s="1"/>
  <c r="O62" i="4"/>
  <c r="C46" i="4"/>
  <c r="B22" i="6" s="1"/>
  <c r="E47" i="4"/>
  <c r="C23" i="6" s="1"/>
  <c r="G48" i="4"/>
  <c r="D24" i="6" s="1"/>
  <c r="I49" i="4"/>
  <c r="E25" i="6" s="1"/>
  <c r="K50" i="4"/>
  <c r="F26" i="6" s="1"/>
  <c r="O43" i="4"/>
  <c r="H19" i="6" s="1"/>
  <c r="O44" i="4"/>
  <c r="H20" i="6" s="1"/>
  <c r="C56" i="4"/>
  <c r="B43" i="6" s="1"/>
  <c r="E57" i="4"/>
  <c r="C44" i="6" s="1"/>
  <c r="G58" i="4"/>
  <c r="D45" i="6" s="1"/>
  <c r="I59" i="4"/>
  <c r="E46" i="6" s="1"/>
  <c r="K60" i="4"/>
  <c r="F47" i="6" s="1"/>
  <c r="M61" i="4"/>
  <c r="G48" i="6" s="1"/>
  <c r="E50" i="4"/>
  <c r="C26" i="6" s="1"/>
  <c r="C21" i="2"/>
  <c r="C47" i="4"/>
  <c r="B23" i="6" s="1"/>
  <c r="E48" i="4"/>
  <c r="C24" i="6" s="1"/>
  <c r="G49" i="4"/>
  <c r="D25" i="6" s="1"/>
  <c r="I50" i="4"/>
  <c r="E26" i="6" s="1"/>
  <c r="M43" i="4"/>
  <c r="G19" i="6" s="1"/>
  <c r="M44" i="4"/>
  <c r="G20" i="6" s="1"/>
  <c r="O45" i="4"/>
  <c r="H21" i="6" s="1"/>
  <c r="C57" i="4"/>
  <c r="B44" i="6" s="1"/>
  <c r="E58" i="4"/>
  <c r="C45" i="6" s="1"/>
  <c r="G59" i="4"/>
  <c r="D46" i="6" s="1"/>
  <c r="I60" i="4"/>
  <c r="E47" i="6" s="1"/>
  <c r="K61" i="4"/>
  <c r="F48" i="6" s="1"/>
  <c r="O54" i="4"/>
  <c r="H41" i="6" s="1"/>
  <c r="O55" i="4"/>
  <c r="H42" i="6" s="1"/>
  <c r="J36" i="2"/>
  <c r="J37" i="2"/>
  <c r="K36" i="2"/>
  <c r="L36" i="2"/>
  <c r="M36" i="2"/>
  <c r="N36" i="2"/>
  <c r="O36" i="2"/>
  <c r="P36" i="2"/>
  <c r="D36" i="2"/>
  <c r="D37" i="2"/>
  <c r="E36" i="2"/>
  <c r="E37" i="2"/>
  <c r="F36" i="2"/>
  <c r="F37" i="2"/>
  <c r="G36" i="2"/>
  <c r="G37" i="2"/>
  <c r="C36" i="2"/>
  <c r="C37" i="2"/>
  <c r="B36" i="2"/>
  <c r="B37" i="2"/>
  <c r="H36" i="2"/>
  <c r="H37" i="2"/>
  <c r="M20" i="2"/>
  <c r="N20" i="2"/>
  <c r="O20" i="2"/>
  <c r="P20" i="2"/>
  <c r="K20" i="2"/>
  <c r="L20" i="2"/>
  <c r="D20" i="2"/>
  <c r="D21" i="2"/>
  <c r="E20" i="2"/>
  <c r="E21" i="2"/>
  <c r="F20" i="2"/>
  <c r="F21" i="2"/>
  <c r="F52" i="4"/>
  <c r="G52" i="4" s="1"/>
  <c r="G20" i="2"/>
  <c r="G21" i="2"/>
  <c r="H20" i="2"/>
  <c r="H21" i="2"/>
  <c r="B20" i="2"/>
  <c r="B21" i="2"/>
  <c r="C32" i="5"/>
  <c r="I38" i="6" s="1"/>
  <c r="C24" i="5"/>
  <c r="I30" i="6" s="1"/>
  <c r="C21" i="5"/>
  <c r="J37" i="1"/>
  <c r="C25" i="5"/>
  <c r="I31" i="6" s="1"/>
  <c r="C20" i="5"/>
  <c r="I15" i="6" s="1"/>
  <c r="C26" i="5"/>
  <c r="I32" i="6" s="1"/>
  <c r="C19" i="5"/>
  <c r="I14" i="6" s="1"/>
  <c r="C27" i="5"/>
  <c r="I33" i="6" s="1"/>
  <c r="C18" i="5"/>
  <c r="I13" i="6" s="1"/>
  <c r="C28" i="5"/>
  <c r="I34" i="6" s="1"/>
  <c r="C17" i="5"/>
  <c r="I12" i="6" s="1"/>
  <c r="C29" i="5"/>
  <c r="I35" i="6" s="1"/>
  <c r="C16" i="5"/>
  <c r="I11" i="6" s="1"/>
  <c r="C30" i="5"/>
  <c r="I36" i="6" s="1"/>
  <c r="C15" i="5"/>
  <c r="I10" i="6" s="1"/>
  <c r="C13" i="5"/>
  <c r="I8" i="6" s="1"/>
  <c r="C31" i="5"/>
  <c r="I37" i="6" s="1"/>
  <c r="C14" i="5"/>
  <c r="I9" i="6" s="1"/>
  <c r="J21" i="1"/>
  <c r="E29" i="4"/>
  <c r="C34" i="6" s="1"/>
  <c r="E18" i="4"/>
  <c r="C12" i="6" s="1"/>
  <c r="E30" i="4"/>
  <c r="C35" i="6" s="1"/>
  <c r="E17" i="4"/>
  <c r="C11" i="6" s="1"/>
  <c r="E28" i="4"/>
  <c r="C33" i="6" s="1"/>
  <c r="E31" i="4"/>
  <c r="C36" i="6" s="1"/>
  <c r="E16" i="4"/>
  <c r="C10" i="6" s="1"/>
  <c r="E14" i="4"/>
  <c r="C8" i="6" s="1"/>
  <c r="C21" i="1"/>
  <c r="E32" i="4"/>
  <c r="C37" i="6" s="1"/>
  <c r="E15" i="4"/>
  <c r="C9" i="6" s="1"/>
  <c r="E33" i="4"/>
  <c r="C38" i="6" s="1"/>
  <c r="E25" i="4"/>
  <c r="C30" i="6" s="1"/>
  <c r="E22" i="4"/>
  <c r="C16" i="6" s="1"/>
  <c r="E26" i="4"/>
  <c r="C31" i="6" s="1"/>
  <c r="E21" i="4"/>
  <c r="C15" i="6" s="1"/>
  <c r="C37" i="1"/>
  <c r="E19" i="4"/>
  <c r="C13" i="6" s="1"/>
  <c r="E27" i="4"/>
  <c r="C32" i="6" s="1"/>
  <c r="E20" i="4"/>
  <c r="C14" i="6" s="1"/>
  <c r="G31" i="4"/>
  <c r="D36" i="6" s="1"/>
  <c r="G15" i="4"/>
  <c r="D9" i="6" s="1"/>
  <c r="G16" i="4"/>
  <c r="D10" i="6" s="1"/>
  <c r="G32" i="4"/>
  <c r="D37" i="6" s="1"/>
  <c r="G22" i="4"/>
  <c r="D16" i="6" s="1"/>
  <c r="D21" i="1"/>
  <c r="G33" i="4"/>
  <c r="D38" i="6" s="1"/>
  <c r="G25" i="4"/>
  <c r="D30" i="6" s="1"/>
  <c r="G21" i="4"/>
  <c r="D15" i="6" s="1"/>
  <c r="G30" i="4"/>
  <c r="D35" i="6" s="1"/>
  <c r="G26" i="4"/>
  <c r="D31" i="6" s="1"/>
  <c r="G20" i="4"/>
  <c r="D14" i="6" s="1"/>
  <c r="G27" i="4"/>
  <c r="D32" i="6" s="1"/>
  <c r="G19" i="4"/>
  <c r="D13" i="6" s="1"/>
  <c r="G28" i="4"/>
  <c r="D33" i="6" s="1"/>
  <c r="G18" i="4"/>
  <c r="D12" i="6" s="1"/>
  <c r="G29" i="4"/>
  <c r="D34" i="6" s="1"/>
  <c r="G17" i="4"/>
  <c r="D11" i="6" s="1"/>
  <c r="G14" i="4"/>
  <c r="D8" i="6" s="1"/>
  <c r="D37" i="1"/>
  <c r="I29" i="4"/>
  <c r="E12" i="6" s="1"/>
  <c r="I16" i="4"/>
  <c r="E21" i="1"/>
  <c r="I30" i="4"/>
  <c r="E13" i="6" s="1"/>
  <c r="I15" i="4"/>
  <c r="I31" i="4"/>
  <c r="E14" i="6" s="1"/>
  <c r="I22" i="4"/>
  <c r="I32" i="4"/>
  <c r="E15" i="6" s="1"/>
  <c r="I21" i="4"/>
  <c r="I14" i="4"/>
  <c r="E37" i="1"/>
  <c r="I33" i="4"/>
  <c r="E16" i="6" s="1"/>
  <c r="I25" i="4"/>
  <c r="E8" i="6" s="1"/>
  <c r="I20" i="4"/>
  <c r="I26" i="4"/>
  <c r="E9" i="6" s="1"/>
  <c r="I19" i="4"/>
  <c r="I28" i="4"/>
  <c r="E11" i="6" s="1"/>
  <c r="I27" i="4"/>
  <c r="E10" i="6" s="1"/>
  <c r="I18" i="4"/>
  <c r="I17" i="4"/>
  <c r="K33" i="4"/>
  <c r="F38" i="6" s="1"/>
  <c r="K25" i="4"/>
  <c r="F30" i="6" s="1"/>
  <c r="K22" i="4"/>
  <c r="F16" i="6" s="1"/>
  <c r="F37" i="1"/>
  <c r="K32" i="4"/>
  <c r="F37" i="6" s="1"/>
  <c r="F21" i="1"/>
  <c r="K26" i="4"/>
  <c r="F31" i="6" s="1"/>
  <c r="K21" i="4"/>
  <c r="F15" i="6" s="1"/>
  <c r="K27" i="4"/>
  <c r="F32" i="6" s="1"/>
  <c r="K20" i="4"/>
  <c r="F14" i="6" s="1"/>
  <c r="K28" i="4"/>
  <c r="F33" i="6" s="1"/>
  <c r="K19" i="4"/>
  <c r="F13" i="6" s="1"/>
  <c r="K15" i="4"/>
  <c r="F9" i="6" s="1"/>
  <c r="K29" i="4"/>
  <c r="F34" i="6" s="1"/>
  <c r="K18" i="4"/>
  <c r="F12" i="6" s="1"/>
  <c r="K30" i="4"/>
  <c r="F35" i="6" s="1"/>
  <c r="K17" i="4"/>
  <c r="F11" i="6" s="1"/>
  <c r="K31" i="4"/>
  <c r="F36" i="6" s="1"/>
  <c r="K16" i="4"/>
  <c r="F10" i="6" s="1"/>
  <c r="K14" i="4"/>
  <c r="F8" i="6" s="1"/>
  <c r="M29" i="4"/>
  <c r="G34" i="6" s="1"/>
  <c r="M18" i="4"/>
  <c r="G12" i="6" s="1"/>
  <c r="M30" i="4"/>
  <c r="G35" i="6" s="1"/>
  <c r="M17" i="4"/>
  <c r="G11" i="6" s="1"/>
  <c r="G37" i="1"/>
  <c r="M31" i="4"/>
  <c r="G36" i="6" s="1"/>
  <c r="M16" i="4"/>
  <c r="G10" i="6" s="1"/>
  <c r="M14" i="4"/>
  <c r="G8" i="6" s="1"/>
  <c r="M28" i="4"/>
  <c r="G33" i="6" s="1"/>
  <c r="M32" i="4"/>
  <c r="G37" i="6" s="1"/>
  <c r="M15" i="4"/>
  <c r="G9" i="6" s="1"/>
  <c r="M33" i="4"/>
  <c r="G38" i="6" s="1"/>
  <c r="M25" i="4"/>
  <c r="G30" i="6" s="1"/>
  <c r="M22" i="4"/>
  <c r="G16" i="6" s="1"/>
  <c r="M26" i="4"/>
  <c r="G31" i="6" s="1"/>
  <c r="M21" i="4"/>
  <c r="G15" i="6" s="1"/>
  <c r="M27" i="4"/>
  <c r="G32" i="6" s="1"/>
  <c r="M20" i="4"/>
  <c r="G21" i="1"/>
  <c r="M19" i="4"/>
  <c r="G13" i="6" s="1"/>
  <c r="O33" i="4"/>
  <c r="H38" i="6" s="1"/>
  <c r="O25" i="4"/>
  <c r="H30" i="6" s="1"/>
  <c r="O22" i="4"/>
  <c r="H16" i="6" s="1"/>
  <c r="O26" i="4"/>
  <c r="H31" i="6" s="1"/>
  <c r="O21" i="4"/>
  <c r="H15" i="6" s="1"/>
  <c r="O15" i="4"/>
  <c r="H9" i="6" s="1"/>
  <c r="O27" i="4"/>
  <c r="H32" i="6" s="1"/>
  <c r="O20" i="4"/>
  <c r="H14" i="6" s="1"/>
  <c r="H37" i="1"/>
  <c r="O28" i="4"/>
  <c r="H33" i="6" s="1"/>
  <c r="O19" i="4"/>
  <c r="H13" i="6" s="1"/>
  <c r="O32" i="4"/>
  <c r="H37" i="6" s="1"/>
  <c r="O29" i="4"/>
  <c r="H34" i="6" s="1"/>
  <c r="O18" i="4"/>
  <c r="H12" i="6" s="1"/>
  <c r="O30" i="4"/>
  <c r="H35" i="6" s="1"/>
  <c r="O17" i="4"/>
  <c r="H11" i="6" s="1"/>
  <c r="H21" i="1"/>
  <c r="O31" i="4"/>
  <c r="H36" i="6" s="1"/>
  <c r="O16" i="4"/>
  <c r="H10" i="6" s="1"/>
  <c r="O14" i="4"/>
  <c r="H8" i="6" s="1"/>
  <c r="C33" i="4"/>
  <c r="B38" i="6" s="1"/>
  <c r="C25" i="4"/>
  <c r="B30" i="6" s="1"/>
  <c r="C22" i="4"/>
  <c r="B16" i="6" s="1"/>
  <c r="C15" i="4"/>
  <c r="B9" i="6" s="1"/>
  <c r="C26" i="4"/>
  <c r="B31" i="6" s="1"/>
  <c r="C21" i="4"/>
  <c r="B15" i="6" s="1"/>
  <c r="C27" i="4"/>
  <c r="B32" i="6" s="1"/>
  <c r="C20" i="4"/>
  <c r="B14" i="6" s="1"/>
  <c r="C32" i="4"/>
  <c r="B37" i="6" s="1"/>
  <c r="C28" i="4"/>
  <c r="B33" i="6" s="1"/>
  <c r="C19" i="4"/>
  <c r="B13" i="6" s="1"/>
  <c r="C29" i="4"/>
  <c r="B34" i="6" s="1"/>
  <c r="C18" i="4"/>
  <c r="B12" i="6" s="1"/>
  <c r="B37" i="1"/>
  <c r="B21" i="1"/>
  <c r="C30" i="4"/>
  <c r="B35" i="6" s="1"/>
  <c r="C17" i="4"/>
  <c r="B11" i="6" s="1"/>
  <c r="C31" i="4"/>
  <c r="B36" i="6" s="1"/>
  <c r="C16" i="4"/>
  <c r="B10" i="6" s="1"/>
  <c r="C14" i="4"/>
  <c r="B8" i="6" s="1"/>
  <c r="A59" i="4"/>
  <c r="A46" i="6" s="1"/>
  <c r="A45" i="5"/>
  <c r="A27" i="5"/>
  <c r="A62" i="4"/>
  <c r="A49" i="6" s="1"/>
  <c r="A55" i="5"/>
  <c r="A30" i="5"/>
  <c r="A56" i="4"/>
  <c r="A43" i="6" s="1"/>
  <c r="A33" i="4"/>
  <c r="A57" i="4"/>
  <c r="A44" i="6" s="1"/>
  <c r="A41" i="5"/>
  <c r="A21" i="5"/>
  <c r="A58" i="5"/>
  <c r="A43" i="4"/>
  <c r="A25" i="4"/>
  <c r="A21" i="4"/>
  <c r="A15" i="6" s="1"/>
  <c r="A15" i="4"/>
  <c r="A14" i="4"/>
  <c r="L37" i="5"/>
  <c r="H37" i="5"/>
  <c r="B37" i="5"/>
  <c r="Q19" i="2"/>
  <c r="B4" i="5" s="1"/>
  <c r="I19" i="2"/>
  <c r="B4" i="4" s="1"/>
  <c r="J20" i="2"/>
  <c r="C20" i="2"/>
  <c r="I35" i="2"/>
  <c r="D4" i="4" s="1"/>
  <c r="I5" i="2"/>
  <c r="Q35" i="2"/>
  <c r="D4" i="5" s="1"/>
  <c r="G36" i="1"/>
  <c r="Q19" i="1"/>
  <c r="B3" i="5" s="1"/>
  <c r="G14" i="6"/>
  <c r="N33" i="5"/>
  <c r="L33" i="5"/>
  <c r="J18" i="6"/>
  <c r="I29" i="6"/>
  <c r="K18" i="6"/>
  <c r="J29" i="6"/>
  <c r="F22" i="5"/>
  <c r="N22" i="5"/>
  <c r="L18" i="6"/>
  <c r="K29" i="6"/>
  <c r="D32" i="5"/>
  <c r="M18" i="6"/>
  <c r="L29" i="6"/>
  <c r="N18" i="6"/>
  <c r="M29" i="6"/>
  <c r="O18" i="6"/>
  <c r="N29" i="6"/>
  <c r="J22" i="5"/>
  <c r="H33" i="5"/>
  <c r="O29" i="6"/>
  <c r="I18" i="6"/>
  <c r="G40" i="6"/>
  <c r="G29" i="6"/>
  <c r="G18" i="6"/>
  <c r="E18" i="6"/>
  <c r="A33" i="6"/>
  <c r="F18" i="6"/>
  <c r="A34" i="6"/>
  <c r="C29" i="6"/>
  <c r="A35" i="6"/>
  <c r="B18" i="6"/>
  <c r="H18" i="6"/>
  <c r="D29" i="6"/>
  <c r="A36" i="6"/>
  <c r="E29" i="6"/>
  <c r="A37" i="6"/>
  <c r="F29" i="6"/>
  <c r="C18" i="6"/>
  <c r="A31" i="6"/>
  <c r="D18" i="6"/>
  <c r="B29" i="6"/>
  <c r="H29" i="6"/>
  <c r="A32" i="6"/>
  <c r="N60" i="5"/>
  <c r="M20" i="3"/>
  <c r="Q5" i="3"/>
  <c r="F49" i="5"/>
  <c r="D5" i="5"/>
  <c r="J49" i="5"/>
  <c r="D63" i="4"/>
  <c r="H63" i="4"/>
  <c r="D49" i="5"/>
  <c r="J60" i="5"/>
  <c r="Q19" i="3"/>
  <c r="B5" i="5" s="1"/>
  <c r="D5" i="4"/>
  <c r="I19" i="3"/>
  <c r="B5" i="4" s="1"/>
  <c r="B63" i="4"/>
  <c r="J63" i="4"/>
  <c r="N63" i="4"/>
  <c r="L49" i="5"/>
  <c r="L63" i="4"/>
  <c r="F33" i="5"/>
  <c r="B49" i="5"/>
  <c r="C49" i="5" s="1"/>
  <c r="N49" i="5"/>
  <c r="B60" i="5"/>
  <c r="D60" i="5"/>
  <c r="F60" i="5"/>
  <c r="B33" i="5"/>
  <c r="C33" i="5" s="1"/>
  <c r="D34" i="4"/>
  <c r="E34" i="4" s="1"/>
  <c r="F63" i="4"/>
  <c r="D22" i="5"/>
  <c r="H22" i="5"/>
  <c r="L22" i="5"/>
  <c r="H49" i="5"/>
  <c r="J33" i="5"/>
  <c r="F34" i="4"/>
  <c r="G34" i="4" s="1"/>
  <c r="L60" i="5"/>
  <c r="H60" i="5"/>
  <c r="B22" i="5"/>
  <c r="C22" i="5" s="1"/>
  <c r="J52" i="4"/>
  <c r="K52" i="4" s="1"/>
  <c r="H34" i="4"/>
  <c r="I34" i="4" s="1"/>
  <c r="L23" i="4"/>
  <c r="M23" i="4" s="1"/>
  <c r="J34" i="4"/>
  <c r="K34" i="4" s="1"/>
  <c r="N52" i="4"/>
  <c r="O52" i="4" s="1"/>
  <c r="B52" i="4"/>
  <c r="C52" i="4" s="1"/>
  <c r="N23" i="4"/>
  <c r="O23" i="4" s="1"/>
  <c r="F23" i="4"/>
  <c r="G23" i="4" s="1"/>
  <c r="D52" i="4"/>
  <c r="E52" i="4" s="1"/>
  <c r="H52" i="4"/>
  <c r="I52" i="4" s="1"/>
  <c r="L52" i="4"/>
  <c r="M52" i="4" s="1"/>
  <c r="D23" i="4"/>
  <c r="E23" i="4" s="1"/>
  <c r="N34" i="4"/>
  <c r="O34" i="4" s="1"/>
  <c r="L34" i="4"/>
  <c r="M34" i="4" s="1"/>
  <c r="B34" i="4"/>
  <c r="C34" i="4" s="1"/>
  <c r="B23" i="4"/>
  <c r="C23" i="4" s="1"/>
  <c r="J23" i="4"/>
  <c r="K23" i="4" s="1"/>
  <c r="H23" i="4"/>
  <c r="I23" i="4" s="1"/>
  <c r="B36" i="3"/>
  <c r="Q35" i="1"/>
  <c r="D3" i="5" s="1"/>
  <c r="J20" i="1"/>
  <c r="I35" i="1"/>
  <c r="D3" i="4" s="1"/>
  <c r="I19" i="1"/>
  <c r="B3" i="4" s="1"/>
  <c r="I5" i="1"/>
  <c r="I5" i="3"/>
  <c r="D36" i="1"/>
  <c r="K20" i="1"/>
  <c r="M20" i="1"/>
  <c r="D20" i="1"/>
  <c r="N20" i="1"/>
  <c r="E20" i="1"/>
  <c r="F20" i="1"/>
  <c r="M36" i="1"/>
  <c r="N36" i="1"/>
  <c r="E36" i="1"/>
  <c r="D20" i="3"/>
  <c r="J36" i="3"/>
  <c r="H36" i="3"/>
  <c r="G36" i="3"/>
  <c r="P36" i="3"/>
  <c r="F36" i="3"/>
  <c r="O36" i="3"/>
  <c r="C20" i="3"/>
  <c r="L20" i="3"/>
  <c r="B20" i="3"/>
  <c r="K20" i="3"/>
  <c r="J20" i="3"/>
  <c r="H20" i="3"/>
  <c r="C38" i="2" l="1"/>
  <c r="C6" i="12" s="1"/>
  <c r="D38" i="2"/>
  <c r="D6" i="12" s="1"/>
  <c r="C38" i="3"/>
  <c r="C7" i="12" s="1"/>
  <c r="P38" i="3"/>
  <c r="O7" i="12" s="1"/>
  <c r="I36" i="2"/>
  <c r="H38" i="2"/>
  <c r="H6" i="12" s="1"/>
  <c r="Q36" i="1"/>
  <c r="A19" i="6"/>
  <c r="A9" i="6"/>
  <c r="A8" i="6"/>
  <c r="J38" i="2"/>
  <c r="I6" i="12" s="1"/>
  <c r="Q20" i="2"/>
  <c r="Q36" i="2"/>
  <c r="G38" i="2"/>
  <c r="G6" i="12" s="1"/>
  <c r="E38" i="2"/>
  <c r="E6" i="12" s="1"/>
  <c r="L38" i="3"/>
  <c r="K7" i="12" s="1"/>
  <c r="O38" i="3"/>
  <c r="N7" i="12" s="1"/>
  <c r="E38" i="3"/>
  <c r="E7" i="12" s="1"/>
  <c r="D38" i="3"/>
  <c r="D7" i="12" s="1"/>
  <c r="H38" i="3"/>
  <c r="H7" i="12" s="1"/>
  <c r="F38" i="3"/>
  <c r="F7" i="12" s="1"/>
  <c r="G38" i="3"/>
  <c r="G7" i="12" s="1"/>
  <c r="N38" i="3"/>
  <c r="M7" i="12" s="1"/>
  <c r="Q37" i="3"/>
  <c r="Q21" i="3"/>
  <c r="J38" i="3"/>
  <c r="I7" i="12" s="1"/>
  <c r="K38" i="3"/>
  <c r="J7" i="12" s="1"/>
  <c r="M38" i="3"/>
  <c r="L7" i="12" s="1"/>
  <c r="I37" i="3"/>
  <c r="I21" i="3"/>
  <c r="C5" i="4" s="1"/>
  <c r="B4" i="6" s="1"/>
  <c r="B38" i="3"/>
  <c r="B7" i="12" s="1"/>
  <c r="E48" i="5"/>
  <c r="J27" i="6" s="1"/>
  <c r="E59" i="5"/>
  <c r="E51" i="5"/>
  <c r="J41" i="6" s="1"/>
  <c r="E40" i="5"/>
  <c r="J19" i="6" s="1"/>
  <c r="E58" i="5"/>
  <c r="J48" i="6" s="1"/>
  <c r="E47" i="5"/>
  <c r="J26" i="6" s="1"/>
  <c r="E52" i="5"/>
  <c r="J42" i="6" s="1"/>
  <c r="E41" i="5"/>
  <c r="J20" i="6" s="1"/>
  <c r="E53" i="5"/>
  <c r="J43" i="6" s="1"/>
  <c r="K21" i="2"/>
  <c r="E43" i="5"/>
  <c r="J22" i="6" s="1"/>
  <c r="E57" i="5"/>
  <c r="J47" i="6" s="1"/>
  <c r="E46" i="5"/>
  <c r="J25" i="6" s="1"/>
  <c r="E42" i="5"/>
  <c r="J21" i="6" s="1"/>
  <c r="E54" i="5"/>
  <c r="J44" i="6" s="1"/>
  <c r="E55" i="5"/>
  <c r="J45" i="6" s="1"/>
  <c r="E44" i="5"/>
  <c r="J23" i="6" s="1"/>
  <c r="E56" i="5"/>
  <c r="J46" i="6" s="1"/>
  <c r="E45" i="5"/>
  <c r="J24" i="6" s="1"/>
  <c r="E60" i="5"/>
  <c r="J49" i="6" s="1"/>
  <c r="K37" i="2"/>
  <c r="E49" i="5"/>
  <c r="F38" i="2"/>
  <c r="F6" i="12" s="1"/>
  <c r="I37" i="2"/>
  <c r="E4" i="4" s="1"/>
  <c r="C3" i="6" s="1"/>
  <c r="C60" i="5"/>
  <c r="I49" i="6" s="1"/>
  <c r="C63" i="4"/>
  <c r="B49" i="6" s="1"/>
  <c r="M63" i="4"/>
  <c r="G49" i="6" s="1"/>
  <c r="E63" i="4"/>
  <c r="C49" i="6" s="1"/>
  <c r="G63" i="4"/>
  <c r="D49" i="6" s="1"/>
  <c r="K63" i="4"/>
  <c r="F49" i="6" s="1"/>
  <c r="I63" i="4"/>
  <c r="E49" i="6" s="1"/>
  <c r="O63" i="4"/>
  <c r="H49" i="6" s="1"/>
  <c r="B38" i="2"/>
  <c r="B6" i="12" s="1"/>
  <c r="I20" i="2"/>
  <c r="I21" i="2"/>
  <c r="G38" i="1"/>
  <c r="G5" i="12" s="1"/>
  <c r="I37" i="1"/>
  <c r="E3" i="4" s="1"/>
  <c r="C2" i="6" s="1"/>
  <c r="I21" i="1"/>
  <c r="A38" i="6"/>
  <c r="A30" i="6"/>
  <c r="I20" i="1"/>
  <c r="H38" i="1"/>
  <c r="H5" i="12" s="1"/>
  <c r="D33" i="5"/>
  <c r="I20" i="3"/>
  <c r="Q20" i="3"/>
  <c r="I36" i="3"/>
  <c r="Q36" i="3"/>
  <c r="D6" i="5" s="1"/>
  <c r="G60" i="5"/>
  <c r="Q20" i="1"/>
  <c r="I36" i="1"/>
  <c r="J38" i="1"/>
  <c r="I5" i="12" s="1"/>
  <c r="E38" i="1"/>
  <c r="E5" i="12" s="1"/>
  <c r="F38" i="1"/>
  <c r="F5" i="12" s="1"/>
  <c r="D38" i="1"/>
  <c r="D5" i="12" s="1"/>
  <c r="C38" i="1"/>
  <c r="C5" i="12" s="1"/>
  <c r="B38" i="1"/>
  <c r="B5" i="12" s="1"/>
  <c r="K38" i="2" l="1"/>
  <c r="J6" i="12" s="1"/>
  <c r="Q38" i="3"/>
  <c r="F5" i="5" s="1"/>
  <c r="E5" i="5"/>
  <c r="F4" i="6" s="1"/>
  <c r="I38" i="3"/>
  <c r="F5" i="4" s="1"/>
  <c r="G49" i="5"/>
  <c r="K49" i="6"/>
  <c r="G59" i="5"/>
  <c r="G48" i="5"/>
  <c r="K27" i="6" s="1"/>
  <c r="G43" i="5"/>
  <c r="K22" i="6" s="1"/>
  <c r="G40" i="5"/>
  <c r="K19" i="6" s="1"/>
  <c r="G51" i="5"/>
  <c r="K41" i="6" s="1"/>
  <c r="G46" i="5"/>
  <c r="K25" i="6" s="1"/>
  <c r="G57" i="5"/>
  <c r="K47" i="6" s="1"/>
  <c r="G45" i="5"/>
  <c r="K24" i="6" s="1"/>
  <c r="G56" i="5"/>
  <c r="K46" i="6" s="1"/>
  <c r="G44" i="5"/>
  <c r="K23" i="6" s="1"/>
  <c r="G54" i="5"/>
  <c r="K44" i="6" s="1"/>
  <c r="L21" i="2"/>
  <c r="G47" i="5"/>
  <c r="K26" i="6" s="1"/>
  <c r="G58" i="5"/>
  <c r="K48" i="6" s="1"/>
  <c r="G55" i="5"/>
  <c r="K45" i="6" s="1"/>
  <c r="G42" i="5"/>
  <c r="K21" i="6" s="1"/>
  <c r="G53" i="5"/>
  <c r="K43" i="6" s="1"/>
  <c r="G41" i="5"/>
  <c r="K20" i="6" s="1"/>
  <c r="G52" i="5"/>
  <c r="K42" i="6" s="1"/>
  <c r="L37" i="2"/>
  <c r="I38" i="2"/>
  <c r="F4" i="4" s="1"/>
  <c r="B6" i="4"/>
  <c r="C6" i="4" s="1"/>
  <c r="E28" i="5"/>
  <c r="J34" i="6" s="1"/>
  <c r="E17" i="5"/>
  <c r="J12" i="6" s="1"/>
  <c r="E29" i="5"/>
  <c r="J35" i="6" s="1"/>
  <c r="E16" i="5"/>
  <c r="J11" i="6" s="1"/>
  <c r="K37" i="1"/>
  <c r="K21" i="1"/>
  <c r="E30" i="5"/>
  <c r="J36" i="6" s="1"/>
  <c r="E15" i="5"/>
  <c r="J10" i="6" s="1"/>
  <c r="E13" i="5"/>
  <c r="J8" i="6" s="1"/>
  <c r="E31" i="5"/>
  <c r="J37" i="6" s="1"/>
  <c r="E14" i="5"/>
  <c r="J9" i="6" s="1"/>
  <c r="E22" i="5"/>
  <c r="J16" i="6" s="1"/>
  <c r="E32" i="5"/>
  <c r="J38" i="6" s="1"/>
  <c r="E24" i="5"/>
  <c r="J30" i="6" s="1"/>
  <c r="E21" i="5"/>
  <c r="E33" i="5"/>
  <c r="E25" i="5"/>
  <c r="J31" i="6" s="1"/>
  <c r="E20" i="5"/>
  <c r="J15" i="6" s="1"/>
  <c r="E26" i="5"/>
  <c r="J32" i="6" s="1"/>
  <c r="E19" i="5"/>
  <c r="J14" i="6" s="1"/>
  <c r="E27" i="5"/>
  <c r="J33" i="6" s="1"/>
  <c r="E18" i="5"/>
  <c r="J13" i="6" s="1"/>
  <c r="C4" i="4"/>
  <c r="B3" i="6" s="1"/>
  <c r="B6" i="5"/>
  <c r="D6" i="4"/>
  <c r="E6" i="4" s="1"/>
  <c r="C5" i="5"/>
  <c r="E4" i="6" s="1"/>
  <c r="C3" i="4"/>
  <c r="B2" i="6" s="1"/>
  <c r="I38" i="1"/>
  <c r="F3" i="4" s="1"/>
  <c r="G4" i="6" l="1"/>
  <c r="H4" i="6"/>
  <c r="D2" i="6"/>
  <c r="D3" i="6"/>
  <c r="L38" i="2"/>
  <c r="K6" i="12" s="1"/>
  <c r="F6" i="4"/>
  <c r="I48" i="5"/>
  <c r="L27" i="6" s="1"/>
  <c r="I59" i="5"/>
  <c r="I47" i="5"/>
  <c r="L26" i="6" s="1"/>
  <c r="I58" i="5"/>
  <c r="I45" i="5"/>
  <c r="L24" i="6" s="1"/>
  <c r="I46" i="5"/>
  <c r="L25" i="6" s="1"/>
  <c r="I57" i="5"/>
  <c r="I56" i="5"/>
  <c r="I43" i="5"/>
  <c r="L22" i="6" s="1"/>
  <c r="I54" i="5"/>
  <c r="I41" i="5"/>
  <c r="L20" i="6" s="1"/>
  <c r="I52" i="5"/>
  <c r="M37" i="2"/>
  <c r="M21" i="2"/>
  <c r="I55" i="5"/>
  <c r="I40" i="5"/>
  <c r="L19" i="6" s="1"/>
  <c r="I51" i="5"/>
  <c r="I42" i="5"/>
  <c r="L21" i="6" s="1"/>
  <c r="I53" i="5"/>
  <c r="I44" i="5"/>
  <c r="L23" i="6" s="1"/>
  <c r="I49" i="5"/>
  <c r="I60" i="5"/>
  <c r="G32" i="5"/>
  <c r="K38" i="6" s="1"/>
  <c r="G24" i="5"/>
  <c r="K30" i="6" s="1"/>
  <c r="G21" i="5"/>
  <c r="G33" i="5"/>
  <c r="G25" i="5"/>
  <c r="K31" i="6" s="1"/>
  <c r="G20" i="5"/>
  <c r="K15" i="6" s="1"/>
  <c r="G26" i="5"/>
  <c r="K32" i="6" s="1"/>
  <c r="G19" i="5"/>
  <c r="K14" i="6" s="1"/>
  <c r="L37" i="1"/>
  <c r="L21" i="1"/>
  <c r="G27" i="5"/>
  <c r="K33" i="6" s="1"/>
  <c r="G18" i="5"/>
  <c r="K13" i="6" s="1"/>
  <c r="G28" i="5"/>
  <c r="K34" i="6" s="1"/>
  <c r="G17" i="5"/>
  <c r="K12" i="6" s="1"/>
  <c r="G29" i="5"/>
  <c r="K35" i="6" s="1"/>
  <c r="G16" i="5"/>
  <c r="K11" i="6" s="1"/>
  <c r="G30" i="5"/>
  <c r="K36" i="6" s="1"/>
  <c r="G15" i="5"/>
  <c r="K10" i="6" s="1"/>
  <c r="G13" i="5"/>
  <c r="K8" i="6" s="1"/>
  <c r="G31" i="5"/>
  <c r="K37" i="6" s="1"/>
  <c r="G14" i="5"/>
  <c r="K9" i="6" s="1"/>
  <c r="G22" i="5"/>
  <c r="K16" i="6" s="1"/>
  <c r="E5" i="4"/>
  <c r="C4" i="6" s="1"/>
  <c r="K38" i="1"/>
  <c r="J5" i="12" s="1"/>
  <c r="I4" i="6" l="1"/>
  <c r="D4" i="6"/>
  <c r="J4" i="6" s="1"/>
  <c r="L38" i="1"/>
  <c r="K5" i="12" s="1"/>
  <c r="K48" i="5"/>
  <c r="M27" i="6" s="1"/>
  <c r="K59" i="5"/>
  <c r="K47" i="5"/>
  <c r="M26" i="6" s="1"/>
  <c r="K58" i="5"/>
  <c r="M48" i="6" s="1"/>
  <c r="K41" i="5"/>
  <c r="M20" i="6" s="1"/>
  <c r="K52" i="5"/>
  <c r="M42" i="6" s="1"/>
  <c r="K40" i="5"/>
  <c r="M19" i="6" s="1"/>
  <c r="K51" i="5"/>
  <c r="M41" i="6" s="1"/>
  <c r="K44" i="5"/>
  <c r="M23" i="6" s="1"/>
  <c r="K55" i="5"/>
  <c r="M45" i="6" s="1"/>
  <c r="N37" i="2"/>
  <c r="N21" i="2"/>
  <c r="K46" i="5"/>
  <c r="M25" i="6" s="1"/>
  <c r="K42" i="5"/>
  <c r="M21" i="6" s="1"/>
  <c r="K53" i="5"/>
  <c r="M43" i="6" s="1"/>
  <c r="K43" i="5"/>
  <c r="M22" i="6" s="1"/>
  <c r="K54" i="5"/>
  <c r="M44" i="6" s="1"/>
  <c r="K56" i="5"/>
  <c r="M46" i="6" s="1"/>
  <c r="K45" i="5"/>
  <c r="M24" i="6" s="1"/>
  <c r="K57" i="5"/>
  <c r="M47" i="6" s="1"/>
  <c r="K49" i="5"/>
  <c r="K60" i="5"/>
  <c r="M49" i="6" s="1"/>
  <c r="M38" i="2"/>
  <c r="L6" i="12" s="1"/>
  <c r="I28" i="5"/>
  <c r="L34" i="6" s="1"/>
  <c r="I17" i="5"/>
  <c r="L12" i="6" s="1"/>
  <c r="I29" i="5"/>
  <c r="L35" i="6" s="1"/>
  <c r="I16" i="5"/>
  <c r="L11" i="6" s="1"/>
  <c r="I30" i="5"/>
  <c r="L36" i="6" s="1"/>
  <c r="I15" i="5"/>
  <c r="L10" i="6" s="1"/>
  <c r="I13" i="5"/>
  <c r="L8" i="6" s="1"/>
  <c r="I31" i="5"/>
  <c r="L37" i="6" s="1"/>
  <c r="I14" i="5"/>
  <c r="L9" i="6" s="1"/>
  <c r="I22" i="5"/>
  <c r="L16" i="6" s="1"/>
  <c r="M37" i="1"/>
  <c r="M21" i="1"/>
  <c r="I32" i="5"/>
  <c r="L38" i="6" s="1"/>
  <c r="I24" i="5"/>
  <c r="L30" i="6" s="1"/>
  <c r="I21" i="5"/>
  <c r="I33" i="5"/>
  <c r="I25" i="5"/>
  <c r="L31" i="6" s="1"/>
  <c r="I20" i="5"/>
  <c r="L15" i="6" s="1"/>
  <c r="I26" i="5"/>
  <c r="L32" i="6" s="1"/>
  <c r="I19" i="5"/>
  <c r="L14" i="6" s="1"/>
  <c r="I27" i="5"/>
  <c r="L33" i="6" s="1"/>
  <c r="I18" i="5"/>
  <c r="L13" i="6" s="1"/>
  <c r="L46" i="6"/>
  <c r="E35" i="6"/>
  <c r="L42" i="6"/>
  <c r="E31" i="6"/>
  <c r="E34" i="6"/>
  <c r="L45" i="6"/>
  <c r="L43" i="6"/>
  <c r="E32" i="6"/>
  <c r="L44" i="6"/>
  <c r="E33" i="6"/>
  <c r="L48" i="6"/>
  <c r="E37" i="6"/>
  <c r="L41" i="6"/>
  <c r="E30" i="6"/>
  <c r="L49" i="6"/>
  <c r="E38" i="6"/>
  <c r="L47" i="6"/>
  <c r="E36" i="6"/>
  <c r="N38" i="2" l="1"/>
  <c r="M6" i="12" s="1"/>
  <c r="M48" i="5"/>
  <c r="N27" i="6" s="1"/>
  <c r="M59" i="5"/>
  <c r="M47" i="5"/>
  <c r="N26" i="6" s="1"/>
  <c r="M42" i="5"/>
  <c r="N21" i="6" s="1"/>
  <c r="M53" i="5"/>
  <c r="N43" i="6" s="1"/>
  <c r="O37" i="2"/>
  <c r="O21" i="2"/>
  <c r="M58" i="5"/>
  <c r="N48" i="6" s="1"/>
  <c r="M45" i="5"/>
  <c r="N24" i="6" s="1"/>
  <c r="M56" i="5"/>
  <c r="N46" i="6" s="1"/>
  <c r="M43" i="5"/>
  <c r="N22" i="6" s="1"/>
  <c r="M54" i="5"/>
  <c r="N44" i="6" s="1"/>
  <c r="M46" i="5"/>
  <c r="N25" i="6" s="1"/>
  <c r="M44" i="5"/>
  <c r="N23" i="6" s="1"/>
  <c r="M55" i="5"/>
  <c r="N45" i="6" s="1"/>
  <c r="M57" i="5"/>
  <c r="N47" i="6" s="1"/>
  <c r="M41" i="5"/>
  <c r="N20" i="6" s="1"/>
  <c r="M52" i="5"/>
  <c r="N42" i="6" s="1"/>
  <c r="M40" i="5"/>
  <c r="N19" i="6" s="1"/>
  <c r="M51" i="5"/>
  <c r="N41" i="6" s="1"/>
  <c r="M49" i="5"/>
  <c r="M60" i="5"/>
  <c r="N49" i="6" s="1"/>
  <c r="K32" i="5"/>
  <c r="M38" i="6" s="1"/>
  <c r="K24" i="5"/>
  <c r="M30" i="6" s="1"/>
  <c r="K21" i="5"/>
  <c r="K33" i="5"/>
  <c r="K25" i="5"/>
  <c r="M31" i="6" s="1"/>
  <c r="K20" i="5"/>
  <c r="M15" i="6" s="1"/>
  <c r="K26" i="5"/>
  <c r="M32" i="6" s="1"/>
  <c r="K19" i="5"/>
  <c r="M14" i="6" s="1"/>
  <c r="K27" i="5"/>
  <c r="M33" i="6" s="1"/>
  <c r="K18" i="5"/>
  <c r="M13" i="6" s="1"/>
  <c r="N21" i="1"/>
  <c r="K28" i="5"/>
  <c r="M34" i="6" s="1"/>
  <c r="K17" i="5"/>
  <c r="M12" i="6" s="1"/>
  <c r="N37" i="1"/>
  <c r="K29" i="5"/>
  <c r="M35" i="6" s="1"/>
  <c r="K16" i="5"/>
  <c r="M11" i="6" s="1"/>
  <c r="K30" i="5"/>
  <c r="M36" i="6" s="1"/>
  <c r="K15" i="5"/>
  <c r="M10" i="6" s="1"/>
  <c r="K13" i="5"/>
  <c r="M8" i="6" s="1"/>
  <c r="K31" i="5"/>
  <c r="M37" i="6" s="1"/>
  <c r="K14" i="5"/>
  <c r="M9" i="6" s="1"/>
  <c r="K22" i="5"/>
  <c r="M16" i="6" s="1"/>
  <c r="Q5" i="2"/>
  <c r="M38" i="1"/>
  <c r="L5" i="12" s="1"/>
  <c r="O38" i="2" l="1"/>
  <c r="N6" i="12" s="1"/>
  <c r="Q37" i="2"/>
  <c r="E4" i="5" s="1"/>
  <c r="F3" i="6" s="1"/>
  <c r="I3" i="6" s="1"/>
  <c r="Q21" i="2"/>
  <c r="C4" i="5" s="1"/>
  <c r="E3" i="6" s="1"/>
  <c r="O48" i="5"/>
  <c r="O27" i="6" s="1"/>
  <c r="P27" i="6" s="1"/>
  <c r="O59" i="5"/>
  <c r="O53" i="5"/>
  <c r="O43" i="6" s="1"/>
  <c r="P43" i="6" s="1"/>
  <c r="O43" i="5"/>
  <c r="O22" i="6" s="1"/>
  <c r="P22" i="6" s="1"/>
  <c r="O57" i="5"/>
  <c r="O47" i="6" s="1"/>
  <c r="P47" i="6" s="1"/>
  <c r="O58" i="5"/>
  <c r="O48" i="6" s="1"/>
  <c r="P48" i="6" s="1"/>
  <c r="O47" i="5"/>
  <c r="O26" i="6" s="1"/>
  <c r="P26" i="6" s="1"/>
  <c r="O46" i="5"/>
  <c r="O25" i="6" s="1"/>
  <c r="P25" i="6" s="1"/>
  <c r="O44" i="5"/>
  <c r="O23" i="6" s="1"/>
  <c r="P23" i="6" s="1"/>
  <c r="O51" i="5"/>
  <c r="O41" i="6" s="1"/>
  <c r="P41" i="6" s="1"/>
  <c r="O55" i="5"/>
  <c r="O45" i="6" s="1"/>
  <c r="P45" i="6" s="1"/>
  <c r="O45" i="5"/>
  <c r="O24" i="6" s="1"/>
  <c r="P24" i="6" s="1"/>
  <c r="O54" i="5"/>
  <c r="O44" i="6" s="1"/>
  <c r="P44" i="6" s="1"/>
  <c r="O42" i="5"/>
  <c r="O21" i="6" s="1"/>
  <c r="P21" i="6" s="1"/>
  <c r="O41" i="5"/>
  <c r="O20" i="6" s="1"/>
  <c r="P20" i="6" s="1"/>
  <c r="O56" i="5"/>
  <c r="O46" i="6" s="1"/>
  <c r="P46" i="6" s="1"/>
  <c r="O40" i="5"/>
  <c r="O19" i="6" s="1"/>
  <c r="P19" i="6" s="1"/>
  <c r="O52" i="5"/>
  <c r="O42" i="6" s="1"/>
  <c r="P42" i="6" s="1"/>
  <c r="P37" i="2"/>
  <c r="P21" i="2"/>
  <c r="O60" i="5"/>
  <c r="O49" i="6" s="1"/>
  <c r="P49" i="6" s="1"/>
  <c r="O49" i="5"/>
  <c r="M28" i="5"/>
  <c r="N34" i="6" s="1"/>
  <c r="M17" i="5"/>
  <c r="N12" i="6" s="1"/>
  <c r="M29" i="5"/>
  <c r="N35" i="6" s="1"/>
  <c r="M16" i="5"/>
  <c r="N11" i="6" s="1"/>
  <c r="M30" i="5"/>
  <c r="N36" i="6" s="1"/>
  <c r="M15" i="5"/>
  <c r="N10" i="6" s="1"/>
  <c r="M13" i="5"/>
  <c r="N8" i="6" s="1"/>
  <c r="M31" i="5"/>
  <c r="N37" i="6" s="1"/>
  <c r="M14" i="5"/>
  <c r="N9" i="6" s="1"/>
  <c r="M22" i="5"/>
  <c r="N16" i="6" s="1"/>
  <c r="M32" i="5"/>
  <c r="N38" i="6" s="1"/>
  <c r="M24" i="5"/>
  <c r="N30" i="6" s="1"/>
  <c r="M21" i="5"/>
  <c r="M33" i="5"/>
  <c r="M25" i="5"/>
  <c r="N31" i="6" s="1"/>
  <c r="M20" i="5"/>
  <c r="N15" i="6" s="1"/>
  <c r="O37" i="1"/>
  <c r="O21" i="1"/>
  <c r="M26" i="5"/>
  <c r="N32" i="6" s="1"/>
  <c r="M19" i="5"/>
  <c r="N14" i="6" s="1"/>
  <c r="M27" i="5"/>
  <c r="N33" i="6" s="1"/>
  <c r="M18" i="5"/>
  <c r="N13" i="6" s="1"/>
  <c r="N38" i="1"/>
  <c r="M5" i="12" s="1"/>
  <c r="G3" i="6" l="1"/>
  <c r="J3" i="6" s="1"/>
  <c r="H3" i="6"/>
  <c r="P38" i="2"/>
  <c r="O6" i="12" s="1"/>
  <c r="Q38" i="2"/>
  <c r="F4" i="5" s="1"/>
  <c r="O32" i="5"/>
  <c r="O38" i="6" s="1"/>
  <c r="P38" i="6" s="1"/>
  <c r="O24" i="5"/>
  <c r="O30" i="6" s="1"/>
  <c r="P30" i="6" s="1"/>
  <c r="O21" i="5"/>
  <c r="O33" i="5"/>
  <c r="O25" i="5"/>
  <c r="O31" i="6" s="1"/>
  <c r="P31" i="6" s="1"/>
  <c r="O20" i="5"/>
  <c r="O15" i="6" s="1"/>
  <c r="P15" i="6" s="1"/>
  <c r="O26" i="5"/>
  <c r="O32" i="6" s="1"/>
  <c r="P32" i="6" s="1"/>
  <c r="O19" i="5"/>
  <c r="O14" i="6" s="1"/>
  <c r="P14" i="6" s="1"/>
  <c r="O27" i="5"/>
  <c r="O33" i="6" s="1"/>
  <c r="P33" i="6" s="1"/>
  <c r="O18" i="5"/>
  <c r="O13" i="6" s="1"/>
  <c r="P13" i="6" s="1"/>
  <c r="O28" i="5"/>
  <c r="O34" i="6" s="1"/>
  <c r="P34" i="6" s="1"/>
  <c r="O17" i="5"/>
  <c r="O12" i="6" s="1"/>
  <c r="P12" i="6" s="1"/>
  <c r="O29" i="5"/>
  <c r="O35" i="6" s="1"/>
  <c r="P35" i="6" s="1"/>
  <c r="O16" i="5"/>
  <c r="O11" i="6" s="1"/>
  <c r="P11" i="6" s="1"/>
  <c r="O30" i="5"/>
  <c r="O36" i="6" s="1"/>
  <c r="P36" i="6" s="1"/>
  <c r="O15" i="5"/>
  <c r="O10" i="6" s="1"/>
  <c r="P10" i="6" s="1"/>
  <c r="O13" i="5"/>
  <c r="O8" i="6" s="1"/>
  <c r="P8" i="6" s="1"/>
  <c r="P37" i="1"/>
  <c r="P21" i="1"/>
  <c r="O31" i="5"/>
  <c r="O37" i="6" s="1"/>
  <c r="P37" i="6" s="1"/>
  <c r="O14" i="5"/>
  <c r="O9" i="6" s="1"/>
  <c r="P9" i="6" s="1"/>
  <c r="O22" i="5"/>
  <c r="O16" i="6" s="1"/>
  <c r="Q5" i="1"/>
  <c r="O38" i="1"/>
  <c r="N5" i="12" s="1"/>
  <c r="E6" i="5" l="1"/>
  <c r="C6" i="5"/>
  <c r="Q37" i="1"/>
  <c r="E3" i="5" s="1"/>
  <c r="F2" i="6" s="1"/>
  <c r="I2" i="6" s="1"/>
  <c r="Q21" i="1"/>
  <c r="C3" i="5" s="1"/>
  <c r="E2" i="6" s="1"/>
  <c r="I16" i="6"/>
  <c r="P16" i="6" s="1"/>
  <c r="P38" i="1"/>
  <c r="O5" i="12" s="1"/>
  <c r="G2" i="6" l="1"/>
  <c r="J2" i="6" s="1"/>
  <c r="H2" i="6"/>
  <c r="F6" i="5"/>
  <c r="Q38" i="1"/>
  <c r="F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Donaldson</author>
  </authors>
  <commentList>
    <comment ref="A5" authorId="0" shapeId="0" xr:uid="{00000000-0006-0000-0300-000001000000}">
      <text>
        <r>
          <rPr>
            <sz val="9"/>
            <color indexed="81"/>
            <rFont val="Tahoma"/>
            <family val="2"/>
          </rPr>
          <t xml:space="preserve">related to patient care where the patient isn't actually present
</t>
        </r>
      </text>
    </comment>
    <comment ref="A15" authorId="0" shapeId="0" xr:uid="{00000000-0006-0000-0300-000002000000}">
      <text>
        <r>
          <rPr>
            <b/>
            <sz val="9"/>
            <color indexed="81"/>
            <rFont val="Tahoma"/>
            <family val="2"/>
          </rPr>
          <t xml:space="preserve">These are all the other tasks that are carried out as part of your role that are not directly associated with patient care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Donaldson</author>
  </authors>
  <commentList>
    <comment ref="A5" authorId="0" shapeId="0" xr:uid="{00000000-0006-0000-0400-000001000000}">
      <text>
        <r>
          <rPr>
            <b/>
            <sz val="9"/>
            <color indexed="81"/>
            <rFont val="Tahoma"/>
            <family val="2"/>
          </rPr>
          <t>related to patient care where the patient isn't actually present</t>
        </r>
        <r>
          <rPr>
            <sz val="9"/>
            <color indexed="81"/>
            <rFont val="Tahoma"/>
            <family val="2"/>
          </rPr>
          <t xml:space="preserve">
</t>
        </r>
      </text>
    </comment>
    <comment ref="A15" authorId="0" shapeId="0" xr:uid="{00000000-0006-0000-0400-000002000000}">
      <text>
        <r>
          <rPr>
            <b/>
            <sz val="9"/>
            <color indexed="81"/>
            <rFont val="Tahoma"/>
            <family val="2"/>
          </rPr>
          <t>These are all the other tasks that are carried out as part of your role that are not directly associated with patient care</t>
        </r>
        <r>
          <rPr>
            <sz val="9"/>
            <color indexed="81"/>
            <rFont val="Tahoma"/>
            <family val="2"/>
          </rPr>
          <t xml:space="preserve">
</t>
        </r>
      </text>
    </comment>
  </commentList>
</comments>
</file>

<file path=xl/sharedStrings.xml><?xml version="1.0" encoding="utf-8"?>
<sst xmlns="http://schemas.openxmlformats.org/spreadsheetml/2006/main" count="359" uniqueCount="119">
  <si>
    <t xml:space="preserve">Date of shift </t>
  </si>
  <si>
    <t>INDIRECT CARE</t>
  </si>
  <si>
    <t>ADDITIONAL WORKLOAD</t>
  </si>
  <si>
    <t>Percentage of work day</t>
  </si>
  <si>
    <t>Total</t>
  </si>
  <si>
    <t>Total minutes</t>
  </si>
  <si>
    <t>Total hours</t>
  </si>
  <si>
    <t>Total Hours</t>
  </si>
  <si>
    <t>Total Minutes</t>
  </si>
  <si>
    <t>Percentage of work day on additional workload</t>
  </si>
  <si>
    <t>Percentage of work day carrying out indirect and additional work</t>
  </si>
  <si>
    <t>Unregistered Staff</t>
  </si>
  <si>
    <t>Registered Staff</t>
  </si>
  <si>
    <t>Experienced Registered Staff</t>
  </si>
  <si>
    <t>% of day on indirect care</t>
  </si>
  <si>
    <t>Time spent on additional work</t>
  </si>
  <si>
    <t>% of day on additional work</t>
  </si>
  <si>
    <t>Total % of working day not delivering direct care</t>
  </si>
  <si>
    <t>Week 1</t>
  </si>
  <si>
    <t>Week 2</t>
  </si>
  <si>
    <t>Time spent on indirect care (hours)</t>
  </si>
  <si>
    <t>Week 1 Totals</t>
  </si>
  <si>
    <t>Week 2 Totals</t>
  </si>
  <si>
    <t>Team total</t>
  </si>
  <si>
    <t xml:space="preserve">Unregistered Staff </t>
  </si>
  <si>
    <t>Time (minutes)</t>
  </si>
  <si>
    <t xml:space="preserve">% of day </t>
  </si>
  <si>
    <t>Indirect Care</t>
  </si>
  <si>
    <t>Additional workload</t>
  </si>
  <si>
    <t>Average over 2 weeks</t>
  </si>
  <si>
    <t>Unregistered Staff Percentage of day carrying out specific indirect care tasks</t>
  </si>
  <si>
    <t>Registered &amp; Experienced Registered Staff Percentage of day carrying out specific indirect care tasks</t>
  </si>
  <si>
    <t>Unregistered Staff Percentage of day carrying out specific additional workload tasks</t>
  </si>
  <si>
    <t>Registered Staff Percentage of day spent carrying out specific additional workload tasks</t>
  </si>
  <si>
    <t>INDIRECT CARE UNREGISTERED STAFF</t>
  </si>
  <si>
    <t>ADDITIONAL WORKLOAD UNREGISTERED STAFF</t>
  </si>
  <si>
    <t>TIME PER DAY (MINUTES)</t>
  </si>
  <si>
    <t>INDIRECT CARE REGISTERED &amp; EXPERIENCED REGISTERED STAFF</t>
  </si>
  <si>
    <t>ADDITIONAL WORKLOAD REGISTERED AND EXPERIENCED REGISTERED STAFF</t>
  </si>
  <si>
    <t>DATE</t>
  </si>
  <si>
    <t>Name</t>
  </si>
  <si>
    <t>Shift hours</t>
  </si>
  <si>
    <t>MON</t>
  </si>
  <si>
    <t>TUE</t>
  </si>
  <si>
    <t>WED</t>
  </si>
  <si>
    <t>THURS</t>
  </si>
  <si>
    <t>FRI</t>
  </si>
  <si>
    <t>SAT</t>
  </si>
  <si>
    <t>SUN</t>
  </si>
  <si>
    <t>Time spent on additional work (hr:min)</t>
  </si>
  <si>
    <t>Time spent on indirect care (hr:min)</t>
  </si>
  <si>
    <t>Percentage of time spent on direct, indrect and additional work during reference period</t>
  </si>
  <si>
    <t>Week 1 Indirect care</t>
  </si>
  <si>
    <t xml:space="preserve">Week 1 Additional workload </t>
  </si>
  <si>
    <t>Week 1 Direct care</t>
  </si>
  <si>
    <t>Week 2 Indirect Care</t>
  </si>
  <si>
    <t>Week 2 Additional workload</t>
  </si>
  <si>
    <t xml:space="preserve">Week 2 direct care </t>
  </si>
  <si>
    <t>Indirect care average over 2 weeks</t>
  </si>
  <si>
    <t>Additional workload average over 2 weeks</t>
  </si>
  <si>
    <t>Direct care average over 2 weeks</t>
  </si>
  <si>
    <t>Total number of 'working minutes' for the day</t>
  </si>
  <si>
    <t xml:space="preserve">Total number of staff working </t>
  </si>
  <si>
    <t>Number of hours worked by staff (Number of staff x shift hours worked)</t>
  </si>
  <si>
    <t>Name &amp; Band</t>
  </si>
  <si>
    <t>Team/Specialty</t>
  </si>
  <si>
    <t>Location/ Department</t>
  </si>
  <si>
    <t>Reporter/ Team Lead</t>
  </si>
  <si>
    <t>Start Date</t>
  </si>
  <si>
    <t>End Date</t>
  </si>
  <si>
    <t>Current Service Specification</t>
  </si>
  <si>
    <t>Indirect and Associated workloads</t>
  </si>
  <si>
    <t xml:space="preserve">It is acknowledged that a service delivery is made up of more than direct clinical care.  Direct clinical care is reflected in the recorded activity on the RIS sytem, however time spent doing indirect care and associated work is less easily recorded and can often be overlooked when workforce planning.  To help better reflect the actual day to day work of clinical and support staff in the team they were asked to complete a spread sheet to estimate of how much time within their working day they spend on indirect and associated workload.  The categories of work were discussed and pre agreed with the different staff groups prior to the start of the data collection.  The staff were then asked to reflect at the end of each shift how much time, in minutes, they had spent on each category of work.  </t>
  </si>
  <si>
    <t>Unregistered Staff Additional work</t>
  </si>
  <si>
    <t>In discussion with the assistant staff group in this service the categories of work that are considered indirect patient care include, but are not limited to:</t>
  </si>
  <si>
    <t>The agreed categories of work that are considered additional workload include, but are not limited to:</t>
  </si>
  <si>
    <t>Unregistered</t>
  </si>
  <si>
    <t>In discussion with the registered staff groups responsible for delivering this service the categories of work that are considered indirect patient care include but are not limited to;</t>
  </si>
  <si>
    <t>The agreed categories of work that are considered additional workload include but are not limited to;</t>
  </si>
  <si>
    <t>Experienced</t>
  </si>
  <si>
    <t>Registered Staff Additional workload</t>
  </si>
  <si>
    <t>Registered</t>
  </si>
  <si>
    <t>Service Specification</t>
  </si>
  <si>
    <t>Tools have been developed to allow individual radiology teams within any board to record current staffing activity within a 2-week real time period.</t>
  </si>
  <si>
    <t>The purpose of this tool is to identify the amount of time staff have spent within the 2-week period undertaking Indirect and Associated work.</t>
  </si>
  <si>
    <r>
      <t>·</t>
    </r>
    <r>
      <rPr>
        <sz val="7"/>
        <color theme="1"/>
        <rFont val="Times New Roman"/>
        <family val="1"/>
      </rPr>
      <t xml:space="preserve">       </t>
    </r>
    <r>
      <rPr>
        <sz val="11"/>
        <color theme="1"/>
        <rFont val="Calibri"/>
        <family val="2"/>
        <scheme val="minor"/>
      </rPr>
      <t>Team/Specialty</t>
    </r>
  </si>
  <si>
    <r>
      <t>·</t>
    </r>
    <r>
      <rPr>
        <sz val="7"/>
        <color theme="1"/>
        <rFont val="Times New Roman"/>
        <family val="1"/>
      </rPr>
      <t xml:space="preserve">       </t>
    </r>
    <r>
      <rPr>
        <sz val="11"/>
        <color theme="1"/>
        <rFont val="Calibri"/>
        <family val="2"/>
        <scheme val="minor"/>
      </rPr>
      <t>Location/ Department</t>
    </r>
  </si>
  <si>
    <r>
      <t>·</t>
    </r>
    <r>
      <rPr>
        <sz val="7"/>
        <color theme="1"/>
        <rFont val="Times New Roman"/>
        <family val="1"/>
      </rPr>
      <t xml:space="preserve">       </t>
    </r>
    <r>
      <rPr>
        <sz val="11"/>
        <color theme="1"/>
        <rFont val="Calibri"/>
        <family val="2"/>
        <scheme val="minor"/>
      </rPr>
      <t>Reporter/ Team Lead</t>
    </r>
  </si>
  <si>
    <r>
      <t>·</t>
    </r>
    <r>
      <rPr>
        <sz val="7"/>
        <color theme="1"/>
        <rFont val="Times New Roman"/>
        <family val="1"/>
      </rPr>
      <t xml:space="preserve">       </t>
    </r>
    <r>
      <rPr>
        <sz val="11"/>
        <color theme="1"/>
        <rFont val="Calibri"/>
        <family val="2"/>
        <scheme val="minor"/>
      </rPr>
      <t>Start Date</t>
    </r>
  </si>
  <si>
    <r>
      <t>·</t>
    </r>
    <r>
      <rPr>
        <sz val="7"/>
        <color theme="1"/>
        <rFont val="Times New Roman"/>
        <family val="1"/>
      </rPr>
      <t xml:space="preserve">       </t>
    </r>
    <r>
      <rPr>
        <sz val="11"/>
        <color theme="1"/>
        <rFont val="Calibri"/>
        <family val="2"/>
        <scheme val="minor"/>
      </rPr>
      <t>Current Service Specification</t>
    </r>
  </si>
  <si>
    <t>‘Indirect and Associated workloads' (this tool)</t>
  </si>
  <si>
    <t>Safe Staffing - Indirect and Associated workloads</t>
  </si>
  <si>
    <t>Safe Staffing Tools</t>
  </si>
  <si>
    <r>
      <t>·</t>
    </r>
    <r>
      <rPr>
        <sz val="7"/>
        <color theme="1"/>
        <rFont val="Times New Roman"/>
        <family val="1"/>
      </rPr>
      <t xml:space="preserve">       </t>
    </r>
    <r>
      <rPr>
        <sz val="11"/>
        <color theme="1"/>
        <rFont val="Calibri"/>
        <family val="2"/>
        <scheme val="minor"/>
      </rPr>
      <t>Indirect Care Unregistered Staff</t>
    </r>
  </si>
  <si>
    <r>
      <t>·</t>
    </r>
    <r>
      <rPr>
        <sz val="7"/>
        <color theme="1"/>
        <rFont val="Times New Roman"/>
        <family val="1"/>
      </rPr>
      <t xml:space="preserve">       </t>
    </r>
    <r>
      <rPr>
        <sz val="11"/>
        <color theme="1"/>
        <rFont val="Calibri"/>
        <family val="2"/>
        <scheme val="minor"/>
      </rPr>
      <t>Additional Workload Unregistered Staff</t>
    </r>
  </si>
  <si>
    <r>
      <t>·</t>
    </r>
    <r>
      <rPr>
        <sz val="7"/>
        <color theme="1"/>
        <rFont val="Times New Roman"/>
        <family val="1"/>
      </rPr>
      <t xml:space="preserve">       </t>
    </r>
    <r>
      <rPr>
        <sz val="11"/>
        <color theme="1"/>
        <rFont val="Calibri"/>
        <family val="2"/>
        <scheme val="minor"/>
      </rPr>
      <t>Indirect Care Registered &amp; Experienced Registered Staff</t>
    </r>
  </si>
  <si>
    <r>
      <t>·</t>
    </r>
    <r>
      <rPr>
        <sz val="7"/>
        <color theme="1"/>
        <rFont val="Times New Roman"/>
        <family val="1"/>
      </rPr>
      <t xml:space="preserve">       </t>
    </r>
    <r>
      <rPr>
        <sz val="11"/>
        <color theme="1"/>
        <rFont val="Calibri"/>
        <family val="2"/>
        <scheme val="minor"/>
      </rPr>
      <t>Additional Workload Registered &amp; Experienced Registered Staff</t>
    </r>
  </si>
  <si>
    <t>This records the tasks that the different staff groups have completed within the 2-week period. This information is used to populate the ‘Unregistered Staff’, ‘Registered Staff’ and Experienced Registered Staff’ spreadsheets.</t>
  </si>
  <si>
    <r>
      <t>·</t>
    </r>
    <r>
      <rPr>
        <sz val="7"/>
        <color theme="1"/>
        <rFont val="Calibri"/>
        <family val="2"/>
        <scheme val="minor"/>
      </rPr>
      <t xml:space="preserve">       </t>
    </r>
    <r>
      <rPr>
        <sz val="11"/>
        <color theme="1"/>
        <rFont val="Calibri"/>
        <family val="2"/>
        <scheme val="minor"/>
      </rPr>
      <t>Date of Shift</t>
    </r>
  </si>
  <si>
    <r>
      <t>·</t>
    </r>
    <r>
      <rPr>
        <sz val="7"/>
        <color theme="1"/>
        <rFont val="Calibri"/>
        <family val="2"/>
        <scheme val="minor"/>
      </rPr>
      <t xml:space="preserve">       </t>
    </r>
    <r>
      <rPr>
        <sz val="11"/>
        <color theme="1"/>
        <rFont val="Calibri"/>
        <family val="2"/>
        <scheme val="minor"/>
      </rPr>
      <t>Total number of staff working</t>
    </r>
  </si>
  <si>
    <r>
      <t>·</t>
    </r>
    <r>
      <rPr>
        <sz val="7"/>
        <color theme="1"/>
        <rFont val="Calibri"/>
        <family val="2"/>
        <scheme val="minor"/>
      </rPr>
      <t xml:space="preserve">       </t>
    </r>
    <r>
      <rPr>
        <sz val="11"/>
        <color theme="1"/>
        <rFont val="Calibri"/>
        <family val="2"/>
        <scheme val="minor"/>
      </rPr>
      <t>Number of hours worked by staff</t>
    </r>
  </si>
  <si>
    <r>
      <t>·</t>
    </r>
    <r>
      <rPr>
        <sz val="7"/>
        <color theme="1"/>
        <rFont val="Calibri"/>
        <family val="2"/>
        <scheme val="minor"/>
      </rPr>
      <t xml:space="preserve">       </t>
    </r>
    <r>
      <rPr>
        <sz val="11"/>
        <color theme="1"/>
        <rFont val="Calibri"/>
        <family val="2"/>
        <scheme val="minor"/>
      </rPr>
      <t>Number of minutes spend undertaking the populated activities (automatically calculated)</t>
    </r>
  </si>
  <si>
    <t>End date</t>
  </si>
  <si>
    <t>Within the ‘Weekly Record’ worksheet (green tab) there are 4 sections</t>
  </si>
  <si>
    <t>Within the ‘Set Up’ worksheet (yellow tab) the following information is recorded</t>
  </si>
  <si>
    <t>Within the ‘Unregistered Staff’, Registered Staff’ and ‘Experienced Registered Staff’ worksheets (light blue tabs) the following information is recorded:</t>
  </si>
  <si>
    <t>The report (dark blue tab) is generated from the data input on the Unregistered Staff, Registered Staff and Experienced Registered Staff worksheets and can be printed out and shared with colleagues for discussion.</t>
  </si>
  <si>
    <t>(related to patient care where the patient isn't actually present)</t>
  </si>
  <si>
    <t>This information is used to populate the charts in the Report tab</t>
  </si>
  <si>
    <t>dd/mm/yy</t>
  </si>
  <si>
    <t>(input data here)</t>
  </si>
  <si>
    <t>Please indicate for each shift worked during the two week data collection period how much time, in minutes, Experienced Registered Staff have spent doing the pre agreed tasks from the list below</t>
  </si>
  <si>
    <t>Please indicate for each shift worked during the two week data collection period how much time, in minutes, Registered Staff have spent doing the pre agreed tasks from the list below</t>
  </si>
  <si>
    <t>Please indicate for each shift worked during the two week data collection period how much time, in minutes, Unregistered Staff have spent doing the pre agreed tasks from the list below</t>
  </si>
  <si>
    <t>This report summarises the amount of time staff have spent within a 2-week period undertaking Indirect and Associated work and can be printed and shared with colleagues.</t>
  </si>
  <si>
    <t>Assessments and Recommendations</t>
  </si>
  <si>
    <t>Shift hours (eg 5, 7, 12)</t>
  </si>
  <si>
    <t>Day of week</t>
  </si>
  <si>
    <t>(these are all the other tasks that are carried out as part of your role that are not directly associated with patient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</si>
</sst>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
    <numFmt numFmtId="166" formatCode="[h]:mm"/>
    <numFmt numFmtId="167" formatCode="dd/mm/yyyy;@"/>
  </numFmts>
  <fonts count="22"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9"/>
      <color indexed="81"/>
      <name val="Tahoma"/>
      <family val="2"/>
    </font>
    <font>
      <sz val="11"/>
      <color rgb="FF000000"/>
      <name val="Calibri"/>
      <family val="2"/>
      <scheme val="minor"/>
    </font>
    <font>
      <b/>
      <sz val="11"/>
      <color theme="1"/>
      <name val="Calibri"/>
      <family val="2"/>
      <scheme val="minor"/>
    </font>
    <font>
      <sz val="9"/>
      <color indexed="81"/>
      <name val="Tahoma"/>
      <family val="2"/>
    </font>
    <font>
      <sz val="10"/>
      <color theme="1"/>
      <name val="Calibri"/>
      <family val="2"/>
      <scheme val="minor"/>
    </font>
    <font>
      <b/>
      <sz val="10"/>
      <color theme="1"/>
      <name val="Calibri"/>
      <family val="2"/>
      <scheme val="minor"/>
    </font>
    <font>
      <sz val="10"/>
      <color rgb="FF000000"/>
      <name val="Calibri"/>
      <family val="2"/>
      <scheme val="minor"/>
    </font>
    <font>
      <b/>
      <u/>
      <sz val="11"/>
      <color theme="1"/>
      <name val="Calibri"/>
      <family val="2"/>
      <scheme val="minor"/>
    </font>
    <font>
      <i/>
      <sz val="11"/>
      <color theme="1"/>
      <name val="Calibri"/>
      <family val="2"/>
      <scheme val="minor"/>
    </font>
    <font>
      <sz val="11"/>
      <color theme="1"/>
      <name val="Symbol"/>
      <family val="1"/>
      <charset val="2"/>
    </font>
    <font>
      <sz val="7"/>
      <color theme="1"/>
      <name val="Times New Roman"/>
      <family val="1"/>
    </font>
    <font>
      <b/>
      <sz val="16"/>
      <color theme="1"/>
      <name val="Calibri"/>
      <family val="2"/>
      <scheme val="minor"/>
    </font>
    <font>
      <u/>
      <sz val="11"/>
      <color theme="1"/>
      <name val="Calibri"/>
      <family val="2"/>
      <scheme val="minor"/>
    </font>
    <font>
      <sz val="7"/>
      <color theme="1"/>
      <name val="Calibri"/>
      <family val="2"/>
      <scheme val="minor"/>
    </font>
    <font>
      <i/>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CCCC00"/>
        <bgColor indexed="64"/>
      </patternFill>
    </fill>
    <fill>
      <patternFill patternType="solid">
        <fgColor rgb="FFFFFF71"/>
        <bgColor indexed="64"/>
      </patternFill>
    </fill>
    <fill>
      <patternFill patternType="solid">
        <fgColor theme="0"/>
        <bgColor indexed="64"/>
      </patternFill>
    </fill>
    <fill>
      <patternFill patternType="solid">
        <fgColor rgb="FFFFFFE5"/>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8FFFC2"/>
        <bgColor indexed="64"/>
      </patternFill>
    </fill>
    <fill>
      <patternFill patternType="solid">
        <fgColor rgb="FFFFFF8B"/>
        <bgColor indexed="64"/>
      </patternFill>
    </fill>
    <fill>
      <patternFill patternType="solid">
        <fgColor theme="3"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0" fillId="3" borderId="0" xfId="0" applyFill="1"/>
    <xf numFmtId="0" fontId="0" fillId="4" borderId="1" xfId="0" applyFill="1" applyBorder="1"/>
    <xf numFmtId="0" fontId="0" fillId="0" borderId="1" xfId="0" applyBorder="1"/>
    <xf numFmtId="0" fontId="0" fillId="3" borderId="1" xfId="0" applyFill="1" applyBorder="1"/>
    <xf numFmtId="0" fontId="5" fillId="3" borderId="1" xfId="0" applyFont="1" applyFill="1" applyBorder="1"/>
    <xf numFmtId="0" fontId="6" fillId="3" borderId="1" xfId="0" applyFont="1" applyFill="1" applyBorder="1"/>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6" borderId="1" xfId="0" applyFont="1" applyFill="1" applyBorder="1" applyAlignment="1">
      <alignment horizontal="center" vertical="center"/>
    </xf>
    <xf numFmtId="9" fontId="0" fillId="6" borderId="1" xfId="1" applyFont="1" applyFill="1" applyBorder="1"/>
    <xf numFmtId="0" fontId="5" fillId="6" borderId="1" xfId="0" applyFont="1" applyFill="1" applyBorder="1" applyAlignment="1">
      <alignment horizontal="center" vertical="center" wrapText="1"/>
    </xf>
    <xf numFmtId="0" fontId="0" fillId="0" borderId="0" xfId="0" applyAlignment="1">
      <alignment wrapText="1"/>
    </xf>
    <xf numFmtId="0" fontId="0" fillId="4" borderId="1" xfId="0" applyFill="1" applyBorder="1" applyAlignment="1">
      <alignment wrapText="1"/>
    </xf>
    <xf numFmtId="9" fontId="0" fillId="3" borderId="1" xfId="1" applyFont="1" applyFill="1" applyBorder="1"/>
    <xf numFmtId="0" fontId="0" fillId="5" borderId="0" xfId="0" applyFill="1"/>
    <xf numFmtId="9" fontId="0" fillId="3" borderId="0" xfId="1" applyFont="1" applyFill="1" applyBorder="1"/>
    <xf numFmtId="0" fontId="0" fillId="6" borderId="1" xfId="0" applyFill="1" applyBorder="1"/>
    <xf numFmtId="1" fontId="0" fillId="6" borderId="1" xfId="1" applyNumberFormat="1" applyFont="1" applyFill="1" applyBorder="1"/>
    <xf numFmtId="0" fontId="0" fillId="4" borderId="3" xfId="0" applyFill="1" applyBorder="1" applyAlignment="1">
      <alignment wrapText="1"/>
    </xf>
    <xf numFmtId="0" fontId="0" fillId="3" borderId="3" xfId="0" applyFill="1" applyBorder="1"/>
    <xf numFmtId="9" fontId="0" fillId="3" borderId="3" xfId="1" applyFont="1" applyFill="1" applyBorder="1"/>
    <xf numFmtId="9" fontId="0" fillId="3" borderId="0" xfId="1" applyFont="1" applyFill="1"/>
    <xf numFmtId="0" fontId="0" fillId="5" borderId="5" xfId="0" applyFill="1" applyBorder="1"/>
    <xf numFmtId="9" fontId="0" fillId="5" borderId="5" xfId="1" applyFont="1" applyFill="1" applyBorder="1"/>
    <xf numFmtId="0" fontId="9" fillId="4" borderId="0" xfId="0" applyFont="1" applyFill="1"/>
    <xf numFmtId="0" fontId="9" fillId="4" borderId="1" xfId="0" applyFont="1" applyFill="1" applyBorder="1"/>
    <xf numFmtId="0" fontId="9" fillId="4" borderId="4" xfId="0" applyFont="1" applyFill="1" applyBorder="1"/>
    <xf numFmtId="9" fontId="0" fillId="4" borderId="1" xfId="0" applyNumberFormat="1" applyFill="1" applyBorder="1"/>
    <xf numFmtId="0" fontId="9" fillId="4" borderId="1" xfId="0" applyFont="1" applyFill="1" applyBorder="1" applyAlignment="1">
      <alignment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9" fontId="0" fillId="4" borderId="1" xfId="1" applyFont="1" applyFill="1" applyBorder="1"/>
    <xf numFmtId="14" fontId="0" fillId="3" borderId="1" xfId="0" applyNumberFormat="1" applyFill="1" applyBorder="1"/>
    <xf numFmtId="14" fontId="9" fillId="4" borderId="1" xfId="0" applyNumberFormat="1" applyFont="1" applyFill="1" applyBorder="1"/>
    <xf numFmtId="0" fontId="0" fillId="0" borderId="1" xfId="0" applyBorder="1" applyAlignment="1">
      <alignment wrapText="1"/>
    </xf>
    <xf numFmtId="0" fontId="0" fillId="7" borderId="1" xfId="0" applyFill="1" applyBorder="1" applyAlignment="1">
      <alignment wrapText="1"/>
    </xf>
    <xf numFmtId="0" fontId="12" fillId="0" borderId="1" xfId="0" applyFont="1" applyBorder="1" applyAlignment="1">
      <alignment horizontal="center"/>
    </xf>
    <xf numFmtId="0" fontId="11" fillId="7" borderId="1" xfId="0" applyFont="1" applyFill="1" applyBorder="1" applyAlignment="1" applyProtection="1">
      <alignment wrapText="1"/>
      <protection locked="0"/>
    </xf>
    <xf numFmtId="0" fontId="11"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0" borderId="6" xfId="0" applyBorder="1"/>
    <xf numFmtId="0" fontId="0" fillId="0" borderId="7" xfId="0" applyBorder="1"/>
    <xf numFmtId="0" fontId="0" fillId="0" borderId="8" xfId="0" applyBorder="1"/>
    <xf numFmtId="166" fontId="0" fillId="6" borderId="1" xfId="0" applyNumberFormat="1" applyFill="1" applyBorder="1"/>
    <xf numFmtId="9" fontId="0" fillId="0" borderId="0" xfId="0" applyNumberFormat="1"/>
    <xf numFmtId="166" fontId="9" fillId="6" borderId="1" xfId="0" applyNumberFormat="1" applyFont="1" applyFill="1" applyBorder="1"/>
    <xf numFmtId="9" fontId="9" fillId="6" borderId="1" xfId="1" applyFont="1" applyFill="1" applyBorder="1"/>
    <xf numFmtId="9" fontId="9" fillId="6" borderId="1" xfId="0" applyNumberFormat="1" applyFont="1" applyFill="1" applyBorder="1"/>
    <xf numFmtId="0" fontId="9" fillId="6" borderId="4" xfId="0" applyFont="1" applyFill="1" applyBorder="1"/>
    <xf numFmtId="1" fontId="9" fillId="6" borderId="1" xfId="1" applyNumberFormat="1" applyFont="1" applyFill="1" applyBorder="1"/>
    <xf numFmtId="0" fontId="9" fillId="6" borderId="1" xfId="0" applyFont="1" applyFill="1" applyBorder="1"/>
    <xf numFmtId="9" fontId="1" fillId="4" borderId="1" xfId="1" applyFont="1" applyFill="1" applyBorder="1"/>
    <xf numFmtId="0" fontId="0" fillId="0" borderId="5" xfId="0" applyBorder="1"/>
    <xf numFmtId="0" fontId="9" fillId="4"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0" fillId="5" borderId="9" xfId="0" applyFill="1" applyBorder="1"/>
    <xf numFmtId="0" fontId="0" fillId="4" borderId="4" xfId="0" applyFill="1" applyBorder="1"/>
    <xf numFmtId="0" fontId="9" fillId="4" borderId="3" xfId="0" applyFont="1" applyFill="1" applyBorder="1" applyAlignment="1">
      <alignment vertical="center" wrapText="1"/>
    </xf>
    <xf numFmtId="14" fontId="9" fillId="4" borderId="3" xfId="0" applyNumberFormat="1" applyFont="1" applyFill="1" applyBorder="1"/>
    <xf numFmtId="0" fontId="0" fillId="5" borderId="10" xfId="0" applyFill="1" applyBorder="1"/>
    <xf numFmtId="9" fontId="0" fillId="4" borderId="6" xfId="0" applyNumberFormat="1" applyFill="1" applyBorder="1"/>
    <xf numFmtId="9" fontId="0" fillId="4" borderId="6" xfId="1" applyFont="1" applyFill="1" applyBorder="1"/>
    <xf numFmtId="0" fontId="5" fillId="4" borderId="1" xfId="0" applyFont="1" applyFill="1" applyBorder="1" applyAlignment="1">
      <alignment horizontal="center" vertical="center" wrapText="1"/>
    </xf>
    <xf numFmtId="164" fontId="4" fillId="5"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5" fillId="6" borderId="4" xfId="0" applyFont="1" applyFill="1" applyBorder="1" applyAlignment="1">
      <alignment horizontal="center" vertical="center" wrapText="1"/>
    </xf>
    <xf numFmtId="1" fontId="4" fillId="5" borderId="1" xfId="0" applyNumberFormat="1" applyFont="1" applyFill="1" applyBorder="1" applyAlignment="1" applyProtection="1">
      <alignment horizontal="center" vertical="center"/>
      <protection locked="0"/>
    </xf>
    <xf numFmtId="167" fontId="0" fillId="0" borderId="0" xfId="0" applyNumberFormat="1"/>
    <xf numFmtId="0" fontId="9" fillId="0" borderId="0" xfId="0" applyFont="1"/>
    <xf numFmtId="0" fontId="18" fillId="9" borderId="0" xfId="0" applyFont="1" applyFill="1" applyAlignment="1">
      <alignment horizontal="left" vertical="center" wrapText="1"/>
    </xf>
    <xf numFmtId="0" fontId="0" fillId="10" borderId="0" xfId="0" applyFill="1" applyAlignment="1">
      <alignment vertical="center" wrapText="1"/>
    </xf>
    <xf numFmtId="0" fontId="0" fillId="11" borderId="0" xfId="0" applyFill="1" applyAlignment="1">
      <alignment vertical="center" wrapText="1"/>
    </xf>
    <xf numFmtId="0" fontId="0" fillId="9" borderId="0" xfId="0" applyFill="1" applyAlignment="1">
      <alignment vertical="center" wrapText="1"/>
    </xf>
    <xf numFmtId="0" fontId="0" fillId="12" borderId="0" xfId="0" applyFill="1" applyAlignment="1">
      <alignment horizontal="left" vertical="center" wrapText="1"/>
    </xf>
    <xf numFmtId="0" fontId="0" fillId="0" borderId="11" xfId="0" applyBorder="1" applyAlignment="1">
      <alignment horizontal="left" vertical="top" wrapText="1"/>
    </xf>
    <xf numFmtId="0" fontId="0" fillId="0" borderId="11" xfId="0" applyBorder="1" applyAlignment="1">
      <alignment horizontal="left" vertical="top"/>
    </xf>
    <xf numFmtId="164" fontId="2" fillId="3" borderId="1" xfId="0" applyNumberFormat="1" applyFont="1" applyFill="1" applyBorder="1" applyAlignment="1">
      <alignment horizontal="center" vertical="center" wrapText="1"/>
    </xf>
    <xf numFmtId="0" fontId="0" fillId="5" borderId="0" xfId="0" applyFill="1" applyAlignment="1">
      <alignment wrapText="1"/>
    </xf>
    <xf numFmtId="0" fontId="0" fillId="3" borderId="0" xfId="0" applyFill="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9" fontId="4" fillId="3" borderId="1" xfId="1" applyFont="1"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9" fontId="0" fillId="3" borderId="1" xfId="1" applyFont="1" applyFill="1" applyBorder="1" applyAlignment="1">
      <alignment horizontal="center" vertical="center"/>
    </xf>
    <xf numFmtId="165" fontId="4" fillId="2" borderId="1" xfId="0" applyNumberFormat="1" applyFont="1" applyFill="1" applyBorder="1" applyAlignment="1">
      <alignment horizontal="center" vertical="center"/>
    </xf>
    <xf numFmtId="0" fontId="0" fillId="0" borderId="1" xfId="0"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4" borderId="1" xfId="0" applyFill="1" applyBorder="1" applyAlignment="1">
      <alignment horizontal="center" vertical="center"/>
    </xf>
    <xf numFmtId="165" fontId="0" fillId="4" borderId="1" xfId="0" applyNumberFormat="1" applyFill="1" applyBorder="1" applyAlignment="1">
      <alignment horizontal="center" vertical="center"/>
    </xf>
    <xf numFmtId="165" fontId="4" fillId="3" borderId="1" xfId="0" applyNumberFormat="1" applyFont="1" applyFill="1" applyBorder="1" applyAlignment="1">
      <alignment horizontal="center" vertical="center"/>
    </xf>
    <xf numFmtId="9" fontId="0" fillId="6" borderId="1" xfId="1" applyFont="1" applyFill="1" applyBorder="1" applyAlignment="1">
      <alignment horizontal="center" vertical="center"/>
    </xf>
    <xf numFmtId="9" fontId="0" fillId="6" borderId="1" xfId="1" applyFont="1" applyFill="1" applyBorder="1" applyAlignment="1" applyProtection="1">
      <alignment horizontal="center" vertical="center"/>
    </xf>
    <xf numFmtId="9" fontId="4" fillId="3" borderId="1" xfId="1" applyFont="1" applyFill="1" applyBorder="1" applyAlignment="1" applyProtection="1">
      <alignment horizontal="center" vertical="center"/>
    </xf>
    <xf numFmtId="9" fontId="0" fillId="6" borderId="4" xfId="1" applyFont="1" applyFill="1" applyBorder="1" applyAlignment="1" applyProtection="1">
      <alignment horizontal="center" vertical="center"/>
    </xf>
    <xf numFmtId="9" fontId="4" fillId="3" borderId="4" xfId="1" applyFont="1" applyFill="1" applyBorder="1" applyAlignment="1" applyProtection="1">
      <alignment horizontal="center" vertical="center"/>
    </xf>
    <xf numFmtId="0" fontId="0" fillId="0" borderId="5" xfId="0" applyBorder="1" applyAlignment="1">
      <alignment horizontal="center" vertical="center"/>
    </xf>
    <xf numFmtId="1"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14" fontId="0" fillId="8" borderId="11" xfId="0" applyNumberFormat="1" applyFill="1" applyBorder="1" applyAlignment="1" applyProtection="1">
      <alignment horizontal="left" vertical="top"/>
      <protection locked="0"/>
    </xf>
    <xf numFmtId="0" fontId="13" fillId="8" borderId="1" xfId="0" applyFont="1" applyFill="1" applyBorder="1" applyAlignment="1" applyProtection="1">
      <alignment wrapText="1"/>
      <protection locked="0"/>
    </xf>
    <xf numFmtId="0" fontId="11" fillId="7" borderId="1" xfId="0" applyFont="1" applyFill="1" applyBorder="1" applyAlignment="1">
      <alignment wrapText="1"/>
    </xf>
    <xf numFmtId="0" fontId="11" fillId="8" borderId="1" xfId="0" applyFont="1" applyFill="1" applyBorder="1" applyAlignment="1" applyProtection="1">
      <alignment wrapText="1"/>
      <protection locked="0"/>
    </xf>
    <xf numFmtId="0" fontId="0" fillId="0" borderId="0" xfId="0" applyProtection="1">
      <protection locked="0"/>
    </xf>
    <xf numFmtId="0" fontId="18" fillId="9" borderId="0" xfId="0" applyFont="1" applyFill="1" applyAlignment="1">
      <alignment vertical="center" wrapText="1"/>
    </xf>
    <xf numFmtId="14" fontId="0" fillId="5" borderId="0" xfId="0" applyNumberFormat="1" applyFill="1"/>
    <xf numFmtId="0" fontId="14" fillId="5" borderId="0" xfId="0" applyFont="1" applyFill="1"/>
    <xf numFmtId="0" fontId="9" fillId="5" borderId="0" xfId="0" applyFont="1" applyFill="1"/>
    <xf numFmtId="0" fontId="0" fillId="5" borderId="6" xfId="0" applyFill="1" applyBorder="1"/>
    <xf numFmtId="0" fontId="0" fillId="5" borderId="7" xfId="0" applyFill="1" applyBorder="1"/>
    <xf numFmtId="0" fontId="0" fillId="5" borderId="8" xfId="0" applyFill="1" applyBorder="1"/>
    <xf numFmtId="14" fontId="0" fillId="0" borderId="1" xfId="0" applyNumberFormat="1" applyBorder="1" applyAlignment="1" applyProtection="1">
      <alignment wrapText="1"/>
      <protection locked="0"/>
    </xf>
    <xf numFmtId="0" fontId="0" fillId="0" borderId="1" xfId="0" applyBorder="1" applyAlignment="1" applyProtection="1">
      <alignment horizontal="center" vertical="center" wrapText="1"/>
      <protection locked="0"/>
    </xf>
    <xf numFmtId="0" fontId="11" fillId="7" borderId="1" xfId="0" applyFont="1" applyFill="1" applyBorder="1" applyAlignment="1">
      <alignment vertical="center" wrapText="1"/>
    </xf>
    <xf numFmtId="0" fontId="0" fillId="0" borderId="0" xfId="0" applyAlignment="1">
      <alignment vertical="center"/>
    </xf>
    <xf numFmtId="0" fontId="11" fillId="0" borderId="0" xfId="0" applyFont="1" applyAlignment="1">
      <alignment vertical="center"/>
    </xf>
    <xf numFmtId="0" fontId="9" fillId="5" borderId="0" xfId="0" applyFont="1" applyFill="1" applyAlignment="1">
      <alignment vertical="center" wrapText="1"/>
    </xf>
    <xf numFmtId="0" fontId="0" fillId="5" borderId="0" xfId="0" applyFill="1" applyAlignment="1">
      <alignment vertical="center" wrapText="1"/>
    </xf>
    <xf numFmtId="0" fontId="19" fillId="5" borderId="0" xfId="0" applyFont="1" applyFill="1" applyAlignment="1">
      <alignment vertical="center" wrapText="1"/>
    </xf>
    <xf numFmtId="0" fontId="0" fillId="5" borderId="0" xfId="0" applyFill="1" applyAlignment="1">
      <alignment horizontal="left" vertical="center" wrapText="1"/>
    </xf>
    <xf numFmtId="0" fontId="16" fillId="5" borderId="0" xfId="0" applyFont="1" applyFill="1" applyAlignment="1">
      <alignment horizontal="left" vertical="center" wrapText="1"/>
    </xf>
    <xf numFmtId="0" fontId="0" fillId="9" borderId="0" xfId="0" applyFill="1"/>
    <xf numFmtId="0" fontId="0" fillId="5" borderId="1" xfId="0" applyFill="1" applyBorder="1" applyAlignment="1">
      <alignment horizontal="left" vertical="top"/>
    </xf>
    <xf numFmtId="14" fontId="0" fillId="5" borderId="1" xfId="0" applyNumberFormat="1" applyFill="1" applyBorder="1" applyAlignment="1">
      <alignment horizontal="left" vertical="top"/>
    </xf>
    <xf numFmtId="0" fontId="0" fillId="8" borderId="11" xfId="0" applyFill="1" applyBorder="1" applyAlignment="1" applyProtection="1">
      <alignment horizontal="left" vertical="top" wrapText="1"/>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3" fillId="3" borderId="10" xfId="0" applyFont="1" applyFill="1" applyBorder="1" applyAlignment="1">
      <alignment horizontal="left" vertical="top" wrapText="1"/>
    </xf>
    <xf numFmtId="0" fontId="18" fillId="9" borderId="0" xfId="0" applyFont="1" applyFill="1" applyAlignment="1">
      <alignment horizontal="left" vertical="center" wrapText="1"/>
    </xf>
    <xf numFmtId="0" fontId="0" fillId="5" borderId="0" xfId="0" applyFill="1" applyAlignment="1">
      <alignment horizontal="left" vertical="top" wrapText="1"/>
    </xf>
    <xf numFmtId="0" fontId="0" fillId="5" borderId="1" xfId="0" applyFill="1" applyBorder="1" applyAlignment="1">
      <alignment wrapText="1"/>
    </xf>
    <xf numFmtId="14" fontId="0" fillId="5" borderId="6" xfId="0" applyNumberFormat="1"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13" borderId="12" xfId="0"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0" fontId="0" fillId="13" borderId="14" xfId="0" applyFill="1" applyBorder="1" applyAlignment="1" applyProtection="1">
      <alignment horizontal="left" vertical="top"/>
      <protection locked="0"/>
    </xf>
    <xf numFmtId="0" fontId="0" fillId="13" borderId="15" xfId="0" applyFill="1" applyBorder="1" applyAlignment="1" applyProtection="1">
      <alignment horizontal="left" vertical="top"/>
      <protection locked="0"/>
    </xf>
    <xf numFmtId="0" fontId="0" fillId="13" borderId="0" xfId="0" applyFill="1" applyAlignment="1" applyProtection="1">
      <alignment horizontal="left" vertical="top"/>
      <protection locked="0"/>
    </xf>
    <xf numFmtId="0" fontId="0" fillId="13" borderId="16" xfId="0" applyFill="1" applyBorder="1" applyAlignment="1" applyProtection="1">
      <alignment horizontal="left" vertical="top"/>
      <protection locked="0"/>
    </xf>
    <xf numFmtId="0" fontId="0" fillId="13" borderId="17" xfId="0" applyFill="1" applyBorder="1" applyAlignment="1" applyProtection="1">
      <alignment horizontal="left" vertical="top"/>
      <protection locked="0"/>
    </xf>
    <xf numFmtId="0" fontId="0" fillId="13" borderId="18" xfId="0" applyFill="1" applyBorder="1" applyAlignment="1" applyProtection="1">
      <alignment horizontal="left" vertical="top"/>
      <protection locked="0"/>
    </xf>
    <xf numFmtId="0" fontId="0" fillId="13" borderId="19" xfId="0" applyFill="1" applyBorder="1" applyAlignment="1" applyProtection="1">
      <alignment horizontal="left" vertical="top"/>
      <protection locked="0"/>
    </xf>
    <xf numFmtId="0" fontId="21" fillId="5" borderId="0" xfId="0" applyFont="1" applyFill="1" applyAlignment="1">
      <alignment vertical="center" wrapText="1"/>
    </xf>
    <xf numFmtId="0" fontId="21"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wrapText="1"/>
    </xf>
  </cellXfs>
  <cellStyles count="2">
    <cellStyle name="Normal" xfId="0" builtinId="0"/>
    <cellStyle name="Per cent" xfId="1" builtinId="5"/>
  </cellStyles>
  <dxfs count="0"/>
  <tableStyles count="0" defaultTableStyle="TableStyleMedium9" defaultPivotStyle="PivotStyleLight16"/>
  <colors>
    <mruColors>
      <color rgb="FFCCCC00"/>
      <color rgb="FFFFFF8B"/>
      <color rgb="FF8FFFC2"/>
      <color rgb="FF43FF98"/>
      <color rgb="FFFFFFE5"/>
      <color rgb="FFFFFF71"/>
      <color rgb="FFFFF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Daily</a:t>
            </a:r>
            <a:r>
              <a:rPr lang="en-GB" baseline="0">
                <a:solidFill>
                  <a:sysClr val="windowText" lastClr="000000"/>
                </a:solidFill>
              </a:rPr>
              <a:t> % of Indirect and Additional workload</a:t>
            </a:r>
          </a:p>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(Unregistered)</a:t>
            </a:r>
            <a:endParaRPr lang="en-GB">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Working!$B$4:$O$4</c:f>
            </c:numRef>
          </c:cat>
          <c:val>
            <c:numRef>
              <c:f>Working!$B$5:$O$5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54A-4366-9799-BE3C4DB37D71}"/>
            </c:ext>
          </c:extLst>
        </c:ser>
        <c:dLbls>
          <c:showLegendKey val="0"/>
          <c:showVal val="0"/>
          <c:showCatName val="0"/>
          <c:showSerName val="0"/>
          <c:showPercent val="0"/>
          <c:showBubbleSize val="0"/>
        </c:dLbls>
        <c:gapWidth val="219"/>
        <c:overlap val="-27"/>
        <c:axId val="126827136"/>
        <c:axId val="127672704"/>
      </c:barChart>
      <c:catAx>
        <c:axId val="126827136"/>
        <c:scaling>
          <c:orientation val="minMax"/>
        </c:scaling>
        <c:delete val="0"/>
        <c:axPos val="b"/>
        <c:numFmt formatCode="dd/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672704"/>
        <c:crosses val="autoZero"/>
        <c:auto val="1"/>
        <c:lblAlgn val="ctr"/>
        <c:lblOffset val="100"/>
        <c:noMultiLvlLbl val="1"/>
      </c:catAx>
      <c:valAx>
        <c:axId val="1276727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82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a:t>Registered</a:t>
            </a:r>
            <a:r>
              <a:rPr lang="en-GB" sz="1400" baseline="0"/>
              <a:t> &amp; Experience Registered Staff % of working day carrying out specific additional workload</a:t>
            </a:r>
            <a:endParaRPr lang="en-GB" sz="1400"/>
          </a:p>
        </c:rich>
      </c:tx>
      <c:overlay val="0"/>
    </c:title>
    <c:autoTitleDeleted val="0"/>
    <c:plotArea>
      <c:layout/>
      <c:barChart>
        <c:barDir val="col"/>
        <c:grouping val="clustered"/>
        <c:varyColors val="0"/>
        <c:ser>
          <c:idx val="0"/>
          <c:order val="0"/>
          <c:tx>
            <c:strRef>
              <c:f>'Summary &amp; Graphs'!$A$41</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Graphs'!$B$41:$P$41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8FEE-4804-8F8D-2D95E752EA9D}"/>
            </c:ext>
          </c:extLst>
        </c:ser>
        <c:ser>
          <c:idx val="1"/>
          <c:order val="1"/>
          <c:tx>
            <c:strRef>
              <c:f>'Summary &amp; Graphs'!$A$42</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Graphs'!$B$42:$P$42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8FEE-4804-8F8D-2D95E752EA9D}"/>
            </c:ext>
          </c:extLst>
        </c:ser>
        <c:ser>
          <c:idx val="2"/>
          <c:order val="2"/>
          <c:tx>
            <c:strRef>
              <c:f>'Summary &amp; Graphs'!$A$43</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Graphs'!$B$43:$P$43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8FEE-4804-8F8D-2D95E752EA9D}"/>
            </c:ext>
          </c:extLst>
        </c:ser>
        <c:ser>
          <c:idx val="3"/>
          <c:order val="3"/>
          <c:tx>
            <c:strRef>
              <c:f>'Summary &amp; Graphs'!$A$44</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Graphs'!$B$44:$P$44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8FEE-4804-8F8D-2D95E752EA9D}"/>
            </c:ext>
          </c:extLst>
        </c:ser>
        <c:ser>
          <c:idx val="4"/>
          <c:order val="4"/>
          <c:tx>
            <c:strRef>
              <c:f>'Summary &amp; Graphs'!$A$45</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Graphs'!$B$45:$P$45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8FEE-4804-8F8D-2D95E752EA9D}"/>
            </c:ext>
          </c:extLst>
        </c:ser>
        <c:ser>
          <c:idx val="5"/>
          <c:order val="5"/>
          <c:tx>
            <c:strRef>
              <c:f>'Summary &amp; Graphs'!$A$46</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Graphs'!$B$46:$P$46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8FEE-4804-8F8D-2D95E752EA9D}"/>
            </c:ext>
          </c:extLst>
        </c:ser>
        <c:ser>
          <c:idx val="6"/>
          <c:order val="6"/>
          <c:tx>
            <c:strRef>
              <c:f>'Summary &amp; Graphs'!$A$47</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Graphs'!$B$47:$P$47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8FEE-4804-8F8D-2D95E752EA9D}"/>
            </c:ext>
          </c:extLst>
        </c:ser>
        <c:ser>
          <c:idx val="7"/>
          <c:order val="7"/>
          <c:tx>
            <c:strRef>
              <c:f>'Summary &amp; Graphs'!$A$48</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Graphs'!$B$48:$P$48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8FEE-4804-8F8D-2D95E752EA9D}"/>
            </c:ext>
          </c:extLst>
        </c:ser>
        <c:ser>
          <c:idx val="8"/>
          <c:order val="8"/>
          <c:tx>
            <c:strRef>
              <c:f>'Summary &amp; Graphs'!$A$49</c:f>
              <c:strCache>
                <c:ptCount val="1"/>
              </c:strCache>
            </c:strRef>
          </c:tx>
          <c:invertIfNegative val="0"/>
          <c:cat>
            <c:strRef>
              <c:f>'Summary &amp; Graphs'!$B$40:$P$40</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Graphs'!$B$49:$P$49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8-8FEE-4804-8F8D-2D95E752EA9D}"/>
            </c:ext>
          </c:extLst>
        </c:ser>
        <c:dLbls>
          <c:showLegendKey val="0"/>
          <c:showVal val="0"/>
          <c:showCatName val="0"/>
          <c:showSerName val="0"/>
          <c:showPercent val="0"/>
          <c:showBubbleSize val="0"/>
        </c:dLbls>
        <c:gapWidth val="150"/>
        <c:axId val="161367936"/>
        <c:axId val="161369472"/>
      </c:barChart>
      <c:catAx>
        <c:axId val="161367936"/>
        <c:scaling>
          <c:orientation val="minMax"/>
        </c:scaling>
        <c:delete val="0"/>
        <c:axPos val="b"/>
        <c:numFmt formatCode="General" sourceLinked="0"/>
        <c:majorTickMark val="none"/>
        <c:minorTickMark val="none"/>
        <c:tickLblPos val="nextTo"/>
        <c:crossAx val="161369472"/>
        <c:crosses val="autoZero"/>
        <c:auto val="1"/>
        <c:lblAlgn val="ctr"/>
        <c:lblOffset val="100"/>
        <c:noMultiLvlLbl val="0"/>
      </c:catAx>
      <c:valAx>
        <c:axId val="161369472"/>
        <c:scaling>
          <c:orientation val="minMax"/>
        </c:scaling>
        <c:delete val="0"/>
        <c:axPos val="l"/>
        <c:majorGridlines/>
        <c:numFmt formatCode="0%" sourceLinked="1"/>
        <c:majorTickMark val="none"/>
        <c:minorTickMark val="none"/>
        <c:tickLblPos val="nextTo"/>
        <c:crossAx val="161367936"/>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09370156623595"/>
          <c:y val="3.8327526132404179E-2"/>
          <c:w val="0.40043941836647284"/>
          <c:h val="0.87438448242750288"/>
        </c:manualLayout>
      </c:layout>
      <c:barChart>
        <c:barDir val="bar"/>
        <c:grouping val="clustered"/>
        <c:varyColors val="0"/>
        <c:ser>
          <c:idx val="0"/>
          <c:order val="0"/>
          <c:tx>
            <c:strRef>
              <c:f>'Summary &amp; Graphs'!$A$2</c:f>
              <c:strCache>
                <c:ptCount val="1"/>
                <c:pt idx="0">
                  <c:v>Unregistered Staff</c:v>
                </c:pt>
              </c:strCache>
            </c:strRef>
          </c:tx>
          <c:invertIfNegative val="0"/>
          <c:cat>
            <c:strRef>
              <c:f>'Summary &amp; Graphs'!$B$1:$J$1</c:f>
              <c:strCache>
                <c:ptCount val="9"/>
                <c:pt idx="0">
                  <c:v>Week 1 Indirect care</c:v>
                </c:pt>
                <c:pt idx="1">
                  <c:v>Week 1 Additional workload </c:v>
                </c:pt>
                <c:pt idx="2">
                  <c:v>Week 1 Direct care</c:v>
                </c:pt>
                <c:pt idx="3">
                  <c:v>Week 2 Indirect Care</c:v>
                </c:pt>
                <c:pt idx="4">
                  <c:v>Week 2 Additional workload</c:v>
                </c:pt>
                <c:pt idx="5">
                  <c:v>Week 2 direct care </c:v>
                </c:pt>
                <c:pt idx="6">
                  <c:v>Indirect care average over 2 weeks</c:v>
                </c:pt>
                <c:pt idx="7">
                  <c:v>Additional workload average over 2 weeks</c:v>
                </c:pt>
                <c:pt idx="8">
                  <c:v>Direct care average over 2 weeks</c:v>
                </c:pt>
              </c:strCache>
            </c:strRef>
          </c:cat>
          <c:val>
            <c:numRef>
              <c:f>'Summary &amp; Graphs'!$B$2:$J$2</c:f>
              <c:numCache>
                <c:formatCode>0%</c:formatCode>
                <c:ptCount val="9"/>
                <c:pt idx="0">
                  <c:v>0</c:v>
                </c:pt>
                <c:pt idx="1">
                  <c:v>0</c:v>
                </c:pt>
                <c:pt idx="2">
                  <c:v>1</c:v>
                </c:pt>
                <c:pt idx="3">
                  <c:v>0</c:v>
                </c:pt>
                <c:pt idx="4">
                  <c:v>0</c:v>
                </c:pt>
                <c:pt idx="5">
                  <c:v>1</c:v>
                </c:pt>
                <c:pt idx="6">
                  <c:v>0</c:v>
                </c:pt>
                <c:pt idx="7">
                  <c:v>0</c:v>
                </c:pt>
                <c:pt idx="8">
                  <c:v>1</c:v>
                </c:pt>
              </c:numCache>
            </c:numRef>
          </c:val>
          <c:extLst>
            <c:ext xmlns:c16="http://schemas.microsoft.com/office/drawing/2014/chart" uri="{C3380CC4-5D6E-409C-BE32-E72D297353CC}">
              <c16:uniqueId val="{00000000-980C-47CA-B8A3-461CCB256FA9}"/>
            </c:ext>
          </c:extLst>
        </c:ser>
        <c:ser>
          <c:idx val="1"/>
          <c:order val="1"/>
          <c:tx>
            <c:strRef>
              <c:f>'Summary &amp; Graphs'!$A$3</c:f>
              <c:strCache>
                <c:ptCount val="1"/>
                <c:pt idx="0">
                  <c:v>Registered Staff</c:v>
                </c:pt>
              </c:strCache>
            </c:strRef>
          </c:tx>
          <c:invertIfNegative val="0"/>
          <c:cat>
            <c:strRef>
              <c:f>'Summary &amp; Graphs'!$B$1:$J$1</c:f>
              <c:strCache>
                <c:ptCount val="9"/>
                <c:pt idx="0">
                  <c:v>Week 1 Indirect care</c:v>
                </c:pt>
                <c:pt idx="1">
                  <c:v>Week 1 Additional workload </c:v>
                </c:pt>
                <c:pt idx="2">
                  <c:v>Week 1 Direct care</c:v>
                </c:pt>
                <c:pt idx="3">
                  <c:v>Week 2 Indirect Care</c:v>
                </c:pt>
                <c:pt idx="4">
                  <c:v>Week 2 Additional workload</c:v>
                </c:pt>
                <c:pt idx="5">
                  <c:v>Week 2 direct care </c:v>
                </c:pt>
                <c:pt idx="6">
                  <c:v>Indirect care average over 2 weeks</c:v>
                </c:pt>
                <c:pt idx="7">
                  <c:v>Additional workload average over 2 weeks</c:v>
                </c:pt>
                <c:pt idx="8">
                  <c:v>Direct care average over 2 weeks</c:v>
                </c:pt>
              </c:strCache>
            </c:strRef>
          </c:cat>
          <c:val>
            <c:numRef>
              <c:f>'Summary &amp; Graphs'!$B$3:$J$3</c:f>
              <c:numCache>
                <c:formatCode>0%</c:formatCode>
                <c:ptCount val="9"/>
                <c:pt idx="0">
                  <c:v>0</c:v>
                </c:pt>
                <c:pt idx="1">
                  <c:v>0</c:v>
                </c:pt>
                <c:pt idx="2">
                  <c:v>1</c:v>
                </c:pt>
                <c:pt idx="3">
                  <c:v>0</c:v>
                </c:pt>
                <c:pt idx="4">
                  <c:v>0</c:v>
                </c:pt>
                <c:pt idx="5">
                  <c:v>1</c:v>
                </c:pt>
                <c:pt idx="6">
                  <c:v>0</c:v>
                </c:pt>
                <c:pt idx="7">
                  <c:v>0</c:v>
                </c:pt>
                <c:pt idx="8">
                  <c:v>1</c:v>
                </c:pt>
              </c:numCache>
            </c:numRef>
          </c:val>
          <c:extLst>
            <c:ext xmlns:c16="http://schemas.microsoft.com/office/drawing/2014/chart" uri="{C3380CC4-5D6E-409C-BE32-E72D297353CC}">
              <c16:uniqueId val="{00000001-980C-47CA-B8A3-461CCB256FA9}"/>
            </c:ext>
          </c:extLst>
        </c:ser>
        <c:ser>
          <c:idx val="2"/>
          <c:order val="2"/>
          <c:tx>
            <c:strRef>
              <c:f>'Summary &amp; Graphs'!$A$4</c:f>
              <c:strCache>
                <c:ptCount val="1"/>
                <c:pt idx="0">
                  <c:v>Experienced Registered Staff</c:v>
                </c:pt>
              </c:strCache>
            </c:strRef>
          </c:tx>
          <c:invertIfNegative val="0"/>
          <c:cat>
            <c:strRef>
              <c:f>'Summary &amp; Graphs'!$B$1:$J$1</c:f>
              <c:strCache>
                <c:ptCount val="9"/>
                <c:pt idx="0">
                  <c:v>Week 1 Indirect care</c:v>
                </c:pt>
                <c:pt idx="1">
                  <c:v>Week 1 Additional workload </c:v>
                </c:pt>
                <c:pt idx="2">
                  <c:v>Week 1 Direct care</c:v>
                </c:pt>
                <c:pt idx="3">
                  <c:v>Week 2 Indirect Care</c:v>
                </c:pt>
                <c:pt idx="4">
                  <c:v>Week 2 Additional workload</c:v>
                </c:pt>
                <c:pt idx="5">
                  <c:v>Week 2 direct care </c:v>
                </c:pt>
                <c:pt idx="6">
                  <c:v>Indirect care average over 2 weeks</c:v>
                </c:pt>
                <c:pt idx="7">
                  <c:v>Additional workload average over 2 weeks</c:v>
                </c:pt>
                <c:pt idx="8">
                  <c:v>Direct care average over 2 weeks</c:v>
                </c:pt>
              </c:strCache>
            </c:strRef>
          </c:cat>
          <c:val>
            <c:numRef>
              <c:f>'Summary &amp; Graphs'!$B$4:$J$4</c:f>
              <c:numCache>
                <c:formatCode>0%</c:formatCode>
                <c:ptCount val="9"/>
                <c:pt idx="0">
                  <c:v>0</c:v>
                </c:pt>
                <c:pt idx="1">
                  <c:v>0</c:v>
                </c:pt>
                <c:pt idx="2">
                  <c:v>1</c:v>
                </c:pt>
                <c:pt idx="3">
                  <c:v>0</c:v>
                </c:pt>
                <c:pt idx="4">
                  <c:v>0</c:v>
                </c:pt>
                <c:pt idx="5">
                  <c:v>1</c:v>
                </c:pt>
                <c:pt idx="6">
                  <c:v>0</c:v>
                </c:pt>
                <c:pt idx="7">
                  <c:v>0</c:v>
                </c:pt>
                <c:pt idx="8">
                  <c:v>1</c:v>
                </c:pt>
              </c:numCache>
            </c:numRef>
          </c:val>
          <c:extLst>
            <c:ext xmlns:c16="http://schemas.microsoft.com/office/drawing/2014/chart" uri="{C3380CC4-5D6E-409C-BE32-E72D297353CC}">
              <c16:uniqueId val="{00000002-980C-47CA-B8A3-461CCB256FA9}"/>
            </c:ext>
          </c:extLst>
        </c:ser>
        <c:dLbls>
          <c:showLegendKey val="0"/>
          <c:showVal val="0"/>
          <c:showCatName val="0"/>
          <c:showSerName val="0"/>
          <c:showPercent val="0"/>
          <c:showBubbleSize val="0"/>
        </c:dLbls>
        <c:gapWidth val="150"/>
        <c:axId val="161417856"/>
        <c:axId val="161427840"/>
      </c:barChart>
      <c:catAx>
        <c:axId val="161417856"/>
        <c:scaling>
          <c:orientation val="minMax"/>
        </c:scaling>
        <c:delete val="0"/>
        <c:axPos val="l"/>
        <c:numFmt formatCode="General" sourceLinked="0"/>
        <c:majorTickMark val="out"/>
        <c:minorTickMark val="none"/>
        <c:tickLblPos val="nextTo"/>
        <c:crossAx val="161427840"/>
        <c:crosses val="autoZero"/>
        <c:auto val="1"/>
        <c:lblAlgn val="ctr"/>
        <c:lblOffset val="100"/>
        <c:noMultiLvlLbl val="0"/>
      </c:catAx>
      <c:valAx>
        <c:axId val="161427840"/>
        <c:scaling>
          <c:orientation val="minMax"/>
        </c:scaling>
        <c:delete val="0"/>
        <c:axPos val="b"/>
        <c:majorGridlines/>
        <c:numFmt formatCode="0%" sourceLinked="1"/>
        <c:majorTickMark val="out"/>
        <c:minorTickMark val="none"/>
        <c:tickLblPos val="nextTo"/>
        <c:crossAx val="161417856"/>
        <c:crosses val="autoZero"/>
        <c:crossBetween val="between"/>
      </c:valAx>
    </c:plotArea>
    <c:legend>
      <c:legendPos val="r"/>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Daily</a:t>
            </a:r>
            <a:r>
              <a:rPr lang="en-GB" baseline="0">
                <a:solidFill>
                  <a:sysClr val="windowText" lastClr="000000"/>
                </a:solidFill>
              </a:rPr>
              <a:t> % of Indirect and Additional workload</a:t>
            </a:r>
          </a:p>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(Experienced)</a:t>
            </a:r>
            <a:endParaRPr lang="en-GB">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Working!$B$4:$O$4</c:f>
            </c:numRef>
          </c:cat>
          <c:val>
            <c:numRef>
              <c:f>Working!$B$7:$O$7</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9F5-43EC-9269-CAA709BAD88C}"/>
            </c:ext>
          </c:extLst>
        </c:ser>
        <c:dLbls>
          <c:showLegendKey val="0"/>
          <c:showVal val="0"/>
          <c:showCatName val="0"/>
          <c:showSerName val="0"/>
          <c:showPercent val="0"/>
          <c:showBubbleSize val="0"/>
        </c:dLbls>
        <c:gapWidth val="219"/>
        <c:overlap val="-27"/>
        <c:axId val="127701376"/>
        <c:axId val="127702912"/>
      </c:barChart>
      <c:catAx>
        <c:axId val="127701376"/>
        <c:scaling>
          <c:orientation val="minMax"/>
        </c:scaling>
        <c:delete val="0"/>
        <c:axPos val="b"/>
        <c:numFmt formatCode="d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02912"/>
        <c:crosses val="autoZero"/>
        <c:auto val="1"/>
        <c:lblAlgn val="ctr"/>
        <c:lblOffset val="100"/>
        <c:noMultiLvlLbl val="1"/>
      </c:catAx>
      <c:valAx>
        <c:axId val="1277029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70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Daily</a:t>
            </a:r>
            <a:r>
              <a:rPr lang="en-GB" baseline="0">
                <a:solidFill>
                  <a:sysClr val="windowText" lastClr="000000"/>
                </a:solidFill>
              </a:rPr>
              <a:t> % of Indirect and Additional workload</a:t>
            </a:r>
          </a:p>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(Registered)</a:t>
            </a:r>
            <a:endParaRPr lang="en-GB">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Working!$B$4:$O$4</c:f>
            </c:numRef>
          </c:cat>
          <c:val>
            <c:numRef>
              <c:f>Working!$B$6:$O$6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6949-432C-918D-188197DFC25C}"/>
            </c:ext>
          </c:extLst>
        </c:ser>
        <c:dLbls>
          <c:showLegendKey val="0"/>
          <c:showVal val="0"/>
          <c:showCatName val="0"/>
          <c:showSerName val="0"/>
          <c:showPercent val="0"/>
          <c:showBubbleSize val="0"/>
        </c:dLbls>
        <c:gapWidth val="150"/>
        <c:axId val="160573312"/>
        <c:axId val="160574848"/>
      </c:barChart>
      <c:catAx>
        <c:axId val="160573312"/>
        <c:scaling>
          <c:orientation val="minMax"/>
        </c:scaling>
        <c:delete val="0"/>
        <c:axPos val="b"/>
        <c:numFmt formatCode="d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74848"/>
        <c:crosses val="autoZero"/>
        <c:auto val="1"/>
        <c:lblAlgn val="ctr"/>
        <c:lblOffset val="100"/>
        <c:noMultiLvlLbl val="1"/>
      </c:catAx>
      <c:valAx>
        <c:axId val="160574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73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Daily</a:t>
            </a:r>
            <a:r>
              <a:rPr lang="en-GB" baseline="0"/>
              <a:t> % of Indirect and Additional workload</a:t>
            </a:r>
          </a:p>
          <a:p>
            <a:pPr>
              <a:defRPr sz="1400" b="0" i="0" u="none" strike="noStrike" kern="1200" spc="0" baseline="0">
                <a:solidFill>
                  <a:schemeClr val="tx1">
                    <a:lumMod val="65000"/>
                    <a:lumOff val="35000"/>
                  </a:schemeClr>
                </a:solidFill>
                <a:latin typeface="+mn-lt"/>
                <a:ea typeface="+mn-ea"/>
                <a:cs typeface="+mn-cs"/>
              </a:defRPr>
            </a:pPr>
            <a:r>
              <a:rPr lang="en-GB" baseline="0"/>
              <a:t>(Unregistered)</a:t>
            </a:r>
            <a:endParaRPr lang="en-GB"/>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Working!$B$4:$O$4</c:f>
            </c:numRef>
          </c:cat>
          <c:val>
            <c:numRef>
              <c:f>Working!$B$5:$O$5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1338-4C88-B94F-B3BD38C39214}"/>
            </c:ext>
          </c:extLst>
        </c:ser>
        <c:dLbls>
          <c:showLegendKey val="0"/>
          <c:showVal val="0"/>
          <c:showCatName val="0"/>
          <c:showSerName val="0"/>
          <c:showPercent val="0"/>
          <c:showBubbleSize val="0"/>
        </c:dLbls>
        <c:gapWidth val="219"/>
        <c:overlap val="-27"/>
        <c:axId val="160674560"/>
        <c:axId val="160676096"/>
      </c:barChart>
      <c:catAx>
        <c:axId val="160674560"/>
        <c:scaling>
          <c:orientation val="minMax"/>
        </c:scaling>
        <c:delete val="0"/>
        <c:axPos val="b"/>
        <c:numFmt formatCode="d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76096"/>
        <c:crosses val="autoZero"/>
        <c:auto val="1"/>
        <c:lblAlgn val="ctr"/>
        <c:lblOffset val="100"/>
        <c:noMultiLvlLbl val="1"/>
      </c:catAx>
      <c:valAx>
        <c:axId val="1606760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74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Daily</a:t>
            </a:r>
            <a:r>
              <a:rPr lang="en-GB" baseline="0"/>
              <a:t> % of Indirect and Additional workload</a:t>
            </a:r>
          </a:p>
          <a:p>
            <a:pPr>
              <a:defRPr sz="1400" b="0" i="0" u="none" strike="noStrike" kern="1200" spc="0" baseline="0">
                <a:solidFill>
                  <a:schemeClr val="tx1">
                    <a:lumMod val="65000"/>
                    <a:lumOff val="35000"/>
                  </a:schemeClr>
                </a:solidFill>
                <a:latin typeface="+mn-lt"/>
                <a:ea typeface="+mn-ea"/>
                <a:cs typeface="+mn-cs"/>
              </a:defRPr>
            </a:pPr>
            <a:r>
              <a:rPr lang="en-GB" baseline="0"/>
              <a:t>(Experienced)</a:t>
            </a:r>
            <a:endParaRPr lang="en-GB"/>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Working!$B$4:$O$4</c:f>
            </c:numRef>
          </c:cat>
          <c:val>
            <c:numRef>
              <c:f>Working!$B$7:$O$7</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A842-4867-928F-3E0089EC0228}"/>
            </c:ext>
          </c:extLst>
        </c:ser>
        <c:dLbls>
          <c:showLegendKey val="0"/>
          <c:showVal val="0"/>
          <c:showCatName val="0"/>
          <c:showSerName val="0"/>
          <c:showPercent val="0"/>
          <c:showBubbleSize val="0"/>
        </c:dLbls>
        <c:gapWidth val="219"/>
        <c:overlap val="-27"/>
        <c:axId val="160532736"/>
        <c:axId val="160538624"/>
      </c:barChart>
      <c:catAx>
        <c:axId val="160532736"/>
        <c:scaling>
          <c:orientation val="minMax"/>
        </c:scaling>
        <c:delete val="0"/>
        <c:axPos val="b"/>
        <c:numFmt formatCode="d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38624"/>
        <c:crosses val="autoZero"/>
        <c:auto val="1"/>
        <c:lblAlgn val="ctr"/>
        <c:lblOffset val="100"/>
        <c:noMultiLvlLbl val="1"/>
      </c:catAx>
      <c:valAx>
        <c:axId val="160538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32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Daily</a:t>
            </a:r>
            <a:r>
              <a:rPr lang="en-GB" baseline="0"/>
              <a:t> % of Indirect and Additional workload</a:t>
            </a:r>
          </a:p>
          <a:p>
            <a:pPr>
              <a:defRPr sz="1400" b="0" i="0" u="none" strike="noStrike" kern="1200" spc="0" baseline="0">
                <a:solidFill>
                  <a:schemeClr val="tx1">
                    <a:lumMod val="65000"/>
                    <a:lumOff val="35000"/>
                  </a:schemeClr>
                </a:solidFill>
                <a:latin typeface="+mn-lt"/>
                <a:ea typeface="+mn-ea"/>
                <a:cs typeface="+mn-cs"/>
              </a:defRPr>
            </a:pPr>
            <a:r>
              <a:rPr lang="en-GB" baseline="0"/>
              <a:t>(Registered)</a:t>
            </a:r>
            <a:endParaRPr lang="en-GB"/>
          </a:p>
        </c:rich>
      </c:tx>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cat>
            <c:numRef>
              <c:f>Working!$B$4:$O$4</c:f>
            </c:numRef>
          </c:cat>
          <c:val>
            <c:numRef>
              <c:f>Working!$B$6:$O$6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CBA9-4E20-84B6-53D2AC53597B}"/>
            </c:ext>
          </c:extLst>
        </c:ser>
        <c:dLbls>
          <c:showLegendKey val="0"/>
          <c:showVal val="0"/>
          <c:showCatName val="0"/>
          <c:showSerName val="0"/>
          <c:showPercent val="0"/>
          <c:showBubbleSize val="0"/>
        </c:dLbls>
        <c:smooth val="0"/>
        <c:axId val="160554368"/>
        <c:axId val="160773248"/>
      </c:lineChart>
      <c:catAx>
        <c:axId val="160554368"/>
        <c:scaling>
          <c:orientation val="minMax"/>
        </c:scaling>
        <c:delete val="0"/>
        <c:axPos val="b"/>
        <c:numFmt formatCode="dd/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773248"/>
        <c:crosses val="autoZero"/>
        <c:auto val="1"/>
        <c:lblAlgn val="ctr"/>
        <c:lblOffset val="100"/>
        <c:noMultiLvlLbl val="1"/>
      </c:catAx>
      <c:valAx>
        <c:axId val="160773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4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b="1" i="0" baseline="0"/>
              <a:t>Unregistered Staff % of day carrying out specific indirect care</a:t>
            </a:r>
          </a:p>
        </c:rich>
      </c:tx>
      <c:overlay val="0"/>
    </c:title>
    <c:autoTitleDeleted val="0"/>
    <c:plotArea>
      <c:layout/>
      <c:barChart>
        <c:barDir val="col"/>
        <c:grouping val="clustered"/>
        <c:varyColors val="0"/>
        <c:ser>
          <c:idx val="0"/>
          <c:order val="0"/>
          <c:tx>
            <c:strRef>
              <c:f>'Summary &amp; Graphs'!$A$8</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Graphs'!$B$8:$P$8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EF9D-422B-B6FE-6F68D8DDEFCD}"/>
            </c:ext>
          </c:extLst>
        </c:ser>
        <c:ser>
          <c:idx val="1"/>
          <c:order val="1"/>
          <c:tx>
            <c:strRef>
              <c:f>'Summary &amp; Graphs'!$A$9</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Graphs'!$B$9:$P$9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EF9D-422B-B6FE-6F68D8DDEFCD}"/>
            </c:ext>
          </c:extLst>
        </c:ser>
        <c:ser>
          <c:idx val="2"/>
          <c:order val="2"/>
          <c:tx>
            <c:strRef>
              <c:f>'Summary &amp; Graphs'!$A$10</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Graphs'!$B$10:$P$10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EF9D-422B-B6FE-6F68D8DDEFCD}"/>
            </c:ext>
          </c:extLst>
        </c:ser>
        <c:ser>
          <c:idx val="3"/>
          <c:order val="3"/>
          <c:tx>
            <c:strRef>
              <c:f>'Summary &amp; Graphs'!$A$11</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Graphs'!$B$11:$P$11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EF9D-422B-B6FE-6F68D8DDEFCD}"/>
            </c:ext>
          </c:extLst>
        </c:ser>
        <c:ser>
          <c:idx val="4"/>
          <c:order val="4"/>
          <c:tx>
            <c:strRef>
              <c:f>'Summary &amp; Graphs'!$A$12</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Graphs'!$B$12:$P$12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EF9D-422B-B6FE-6F68D8DDEFCD}"/>
            </c:ext>
          </c:extLst>
        </c:ser>
        <c:ser>
          <c:idx val="5"/>
          <c:order val="5"/>
          <c:tx>
            <c:strRef>
              <c:f>'Summary &amp; Graphs'!$A$13</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Graphs'!$B$13:$P$13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EF9D-422B-B6FE-6F68D8DDEFCD}"/>
            </c:ext>
          </c:extLst>
        </c:ser>
        <c:ser>
          <c:idx val="6"/>
          <c:order val="6"/>
          <c:tx>
            <c:strRef>
              <c:f>'Summary &amp; Graphs'!$A$14</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Graphs'!$B$14:$P$14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EF9D-422B-B6FE-6F68D8DDEFCD}"/>
            </c:ext>
          </c:extLst>
        </c:ser>
        <c:ser>
          <c:idx val="7"/>
          <c:order val="7"/>
          <c:tx>
            <c:strRef>
              <c:f>'Summary &amp; Graphs'!$A$15</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Graphs'!$B$15:$P$15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EF9D-422B-B6FE-6F68D8DDEFCD}"/>
            </c:ext>
          </c:extLst>
        </c:ser>
        <c:ser>
          <c:idx val="8"/>
          <c:order val="8"/>
          <c:tx>
            <c:strRef>
              <c:f>'Summary &amp; Graphs'!$A$16</c:f>
              <c:strCache>
                <c:ptCount val="1"/>
              </c:strCache>
            </c:strRef>
          </c:tx>
          <c:invertIfNegative val="0"/>
          <c:cat>
            <c:strRef>
              <c:f>'Summary &amp; Graphs'!$B$7:$P$7</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Graphs'!$B$16:$P$16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8-EF9D-422B-B6FE-6F68D8DDEFCD}"/>
            </c:ext>
          </c:extLst>
        </c:ser>
        <c:dLbls>
          <c:showLegendKey val="0"/>
          <c:showVal val="0"/>
          <c:showCatName val="0"/>
          <c:showSerName val="0"/>
          <c:showPercent val="0"/>
          <c:showBubbleSize val="0"/>
        </c:dLbls>
        <c:gapWidth val="150"/>
        <c:axId val="160720000"/>
        <c:axId val="160721536"/>
      </c:barChart>
      <c:catAx>
        <c:axId val="160720000"/>
        <c:scaling>
          <c:orientation val="minMax"/>
        </c:scaling>
        <c:delete val="0"/>
        <c:axPos val="b"/>
        <c:numFmt formatCode="General" sourceLinked="0"/>
        <c:majorTickMark val="none"/>
        <c:minorTickMark val="none"/>
        <c:tickLblPos val="nextTo"/>
        <c:crossAx val="160721536"/>
        <c:crosses val="autoZero"/>
        <c:auto val="1"/>
        <c:lblAlgn val="ctr"/>
        <c:lblOffset val="100"/>
        <c:noMultiLvlLbl val="0"/>
      </c:catAx>
      <c:valAx>
        <c:axId val="160721536"/>
        <c:scaling>
          <c:orientation val="minMax"/>
        </c:scaling>
        <c:delete val="0"/>
        <c:axPos val="l"/>
        <c:majorGridlines/>
        <c:numFmt formatCode="0%" sourceLinked="1"/>
        <c:majorTickMark val="none"/>
        <c:minorTickMark val="none"/>
        <c:tickLblPos val="nextTo"/>
        <c:crossAx val="160720000"/>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a:t>Registered &amp; Experienced Registered Staff % of</a:t>
            </a:r>
            <a:r>
              <a:rPr lang="en-GB" sz="1400" baseline="0"/>
              <a:t> day carrying out specific indirect care</a:t>
            </a:r>
            <a:endParaRPr lang="en-GB" sz="1400"/>
          </a:p>
        </c:rich>
      </c:tx>
      <c:overlay val="0"/>
    </c:title>
    <c:autoTitleDeleted val="0"/>
    <c:plotArea>
      <c:layout/>
      <c:barChart>
        <c:barDir val="col"/>
        <c:grouping val="clustered"/>
        <c:varyColors val="0"/>
        <c:ser>
          <c:idx val="0"/>
          <c:order val="0"/>
          <c:tx>
            <c:strRef>
              <c:f>'Summary &amp; Graphs'!$A$19</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Graphs'!$B$19:$P$19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9C7B-4A38-ABDB-47D5EED5F274}"/>
            </c:ext>
          </c:extLst>
        </c:ser>
        <c:ser>
          <c:idx val="1"/>
          <c:order val="1"/>
          <c:tx>
            <c:strRef>
              <c:f>'Summary &amp; Graphs'!$A$20</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Graphs'!$B$20:$P$20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9C7B-4A38-ABDB-47D5EED5F274}"/>
            </c:ext>
          </c:extLst>
        </c:ser>
        <c:ser>
          <c:idx val="2"/>
          <c:order val="2"/>
          <c:tx>
            <c:strRef>
              <c:f>'Summary &amp; Graphs'!$A$21</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Graphs'!$B$21:$P$21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9C7B-4A38-ABDB-47D5EED5F274}"/>
            </c:ext>
          </c:extLst>
        </c:ser>
        <c:ser>
          <c:idx val="3"/>
          <c:order val="3"/>
          <c:tx>
            <c:strRef>
              <c:f>'Summary &amp; Graphs'!$A$22</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Graphs'!$B$22:$P$22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9C7B-4A38-ABDB-47D5EED5F274}"/>
            </c:ext>
          </c:extLst>
        </c:ser>
        <c:ser>
          <c:idx val="4"/>
          <c:order val="4"/>
          <c:tx>
            <c:strRef>
              <c:f>'Summary &amp; Graphs'!$A$23</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Graphs'!$B$23:$P$23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9C7B-4A38-ABDB-47D5EED5F274}"/>
            </c:ext>
          </c:extLst>
        </c:ser>
        <c:ser>
          <c:idx val="5"/>
          <c:order val="5"/>
          <c:tx>
            <c:strRef>
              <c:f>'Summary &amp; Graphs'!$A$24</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Graphs'!$B$24:$P$24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9C7B-4A38-ABDB-47D5EED5F274}"/>
            </c:ext>
          </c:extLst>
        </c:ser>
        <c:ser>
          <c:idx val="6"/>
          <c:order val="6"/>
          <c:tx>
            <c:strRef>
              <c:f>'Summary &amp; Graphs'!$A$25</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Graphs'!$B$25:$P$25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9C7B-4A38-ABDB-47D5EED5F274}"/>
            </c:ext>
          </c:extLst>
        </c:ser>
        <c:ser>
          <c:idx val="7"/>
          <c:order val="7"/>
          <c:tx>
            <c:strRef>
              <c:f>'Summary &amp; Graphs'!$A$26</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Graphs'!$B$26:$P$26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9C7B-4A38-ABDB-47D5EED5F274}"/>
            </c:ext>
          </c:extLst>
        </c:ser>
        <c:ser>
          <c:idx val="8"/>
          <c:order val="8"/>
          <c:tx>
            <c:strRef>
              <c:f>'Summary &amp; Graphs'!$A$27</c:f>
              <c:strCache>
                <c:ptCount val="1"/>
              </c:strCache>
            </c:strRef>
          </c:tx>
          <c:invertIfNegative val="0"/>
          <c:cat>
            <c:strRef>
              <c:f>'Summary &amp; Graphs'!$B$18:$P$18</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Graphs'!$B$27:$P$27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8-9C7B-4A38-ABDB-47D5EED5F274}"/>
            </c:ext>
          </c:extLst>
        </c:ser>
        <c:dLbls>
          <c:showLegendKey val="0"/>
          <c:showVal val="0"/>
          <c:showCatName val="0"/>
          <c:showSerName val="0"/>
          <c:showPercent val="0"/>
          <c:showBubbleSize val="0"/>
        </c:dLbls>
        <c:gapWidth val="150"/>
        <c:axId val="161210368"/>
        <c:axId val="161211904"/>
      </c:barChart>
      <c:catAx>
        <c:axId val="161210368"/>
        <c:scaling>
          <c:orientation val="minMax"/>
        </c:scaling>
        <c:delete val="0"/>
        <c:axPos val="b"/>
        <c:numFmt formatCode="General" sourceLinked="0"/>
        <c:majorTickMark val="none"/>
        <c:minorTickMark val="none"/>
        <c:tickLblPos val="nextTo"/>
        <c:crossAx val="161211904"/>
        <c:crosses val="autoZero"/>
        <c:auto val="1"/>
        <c:lblAlgn val="ctr"/>
        <c:lblOffset val="100"/>
        <c:noMultiLvlLbl val="0"/>
      </c:catAx>
      <c:valAx>
        <c:axId val="161211904"/>
        <c:scaling>
          <c:orientation val="minMax"/>
        </c:scaling>
        <c:delete val="0"/>
        <c:axPos val="l"/>
        <c:majorGridlines/>
        <c:numFmt formatCode="0%" sourceLinked="1"/>
        <c:majorTickMark val="none"/>
        <c:minorTickMark val="none"/>
        <c:tickLblPos val="nextTo"/>
        <c:crossAx val="161210368"/>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400"/>
              <a:t>Unregistered</a:t>
            </a:r>
            <a:r>
              <a:rPr lang="en-GB" sz="1400" baseline="0"/>
              <a:t> staff % of day carrying out specific additional workload</a:t>
            </a:r>
            <a:endParaRPr lang="en-GB" sz="1400"/>
          </a:p>
        </c:rich>
      </c:tx>
      <c:overlay val="0"/>
    </c:title>
    <c:autoTitleDeleted val="0"/>
    <c:plotArea>
      <c:layout/>
      <c:barChart>
        <c:barDir val="col"/>
        <c:grouping val="clustered"/>
        <c:varyColors val="0"/>
        <c:ser>
          <c:idx val="0"/>
          <c:order val="0"/>
          <c:tx>
            <c:strRef>
              <c:f>'Summary &amp; Graphs'!$A$30</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Graphs'!$B$30:$P$30</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8625-4FC3-98AC-4ED33CAA37B5}"/>
            </c:ext>
          </c:extLst>
        </c:ser>
        <c:ser>
          <c:idx val="1"/>
          <c:order val="1"/>
          <c:tx>
            <c:strRef>
              <c:f>'Summary &amp; Graphs'!$A$31</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Graphs'!$B$31:$P$31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8625-4FC3-98AC-4ED33CAA37B5}"/>
            </c:ext>
          </c:extLst>
        </c:ser>
        <c:ser>
          <c:idx val="2"/>
          <c:order val="2"/>
          <c:tx>
            <c:strRef>
              <c:f>'Summary &amp; Graphs'!$A$32</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Graphs'!$B$32:$P$32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8625-4FC3-98AC-4ED33CAA37B5}"/>
            </c:ext>
          </c:extLst>
        </c:ser>
        <c:ser>
          <c:idx val="3"/>
          <c:order val="3"/>
          <c:tx>
            <c:strRef>
              <c:f>'Summary &amp; Graphs'!$A$33</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Graphs'!$B$33:$P$33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8625-4FC3-98AC-4ED33CAA37B5}"/>
            </c:ext>
          </c:extLst>
        </c:ser>
        <c:ser>
          <c:idx val="4"/>
          <c:order val="4"/>
          <c:tx>
            <c:strRef>
              <c:f>'Summary &amp; Graphs'!$A$34</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Graphs'!$B$34:$P$34</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8625-4FC3-98AC-4ED33CAA37B5}"/>
            </c:ext>
          </c:extLst>
        </c:ser>
        <c:ser>
          <c:idx val="5"/>
          <c:order val="5"/>
          <c:tx>
            <c:strRef>
              <c:f>'Summary &amp; Graphs'!$A$35</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Graphs'!$B$35:$P$35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8625-4FC3-98AC-4ED33CAA37B5}"/>
            </c:ext>
          </c:extLst>
        </c:ser>
        <c:ser>
          <c:idx val="6"/>
          <c:order val="6"/>
          <c:tx>
            <c:strRef>
              <c:f>'Summary &amp; Graphs'!$A$36</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Graphs'!$B$36:$P$36</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8625-4FC3-98AC-4ED33CAA37B5}"/>
            </c:ext>
          </c:extLst>
        </c:ser>
        <c:ser>
          <c:idx val="7"/>
          <c:order val="7"/>
          <c:tx>
            <c:strRef>
              <c:f>'Summary &amp; Graphs'!$A$37</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Graphs'!$B$37:$P$37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7-8625-4FC3-98AC-4ED33CAA37B5}"/>
            </c:ext>
          </c:extLst>
        </c:ser>
        <c:ser>
          <c:idx val="8"/>
          <c:order val="8"/>
          <c:tx>
            <c:strRef>
              <c:f>'Summary &amp; Graphs'!$A$38</c:f>
              <c:strCache>
                <c:ptCount val="1"/>
              </c:strCache>
            </c:strRef>
          </c:tx>
          <c:invertIfNegative val="0"/>
          <c:cat>
            <c:strRef>
              <c:f>'Summary &amp; Graphs'!$B$29:$P$29</c:f>
              <c:strCache>
                <c:ptCount val="15"/>
                <c:pt idx="0">
                  <c:v>dd/mm/yy</c:v>
                </c:pt>
                <c:pt idx="1">
                  <c:v>dd/mm/yy</c:v>
                </c:pt>
                <c:pt idx="2">
                  <c:v>dd/mm/yy</c:v>
                </c:pt>
                <c:pt idx="3">
                  <c:v>dd/mm/yy</c:v>
                </c:pt>
                <c:pt idx="4">
                  <c:v>dd/mm/yy</c:v>
                </c:pt>
                <c:pt idx="5">
                  <c:v>dd/mm/yy</c:v>
                </c:pt>
                <c:pt idx="6">
                  <c:v>dd/mm/yy</c:v>
                </c:pt>
                <c:pt idx="7">
                  <c:v>dd/mm/yy</c:v>
                </c:pt>
                <c:pt idx="8">
                  <c:v>dd/mm/yy</c:v>
                </c:pt>
                <c:pt idx="9">
                  <c:v>dd/mm/yy</c:v>
                </c:pt>
                <c:pt idx="10">
                  <c:v>dd/mm/yy</c:v>
                </c:pt>
                <c:pt idx="11">
                  <c:v>dd/mm/yy</c:v>
                </c:pt>
                <c:pt idx="12">
                  <c:v>dd/mm/yy</c:v>
                </c:pt>
                <c:pt idx="13">
                  <c:v>dd/mm/yy</c:v>
                </c:pt>
                <c:pt idx="14">
                  <c:v>Average over 2 weeks</c:v>
                </c:pt>
              </c:strCache>
            </c:strRef>
          </c:cat>
          <c:val>
            <c:numRef>
              <c:f>'Summary &amp; Graphs'!$B$38:$P$38</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8-8625-4FC3-98AC-4ED33CAA37B5}"/>
            </c:ext>
          </c:extLst>
        </c:ser>
        <c:dLbls>
          <c:showLegendKey val="0"/>
          <c:showVal val="0"/>
          <c:showCatName val="0"/>
          <c:showSerName val="0"/>
          <c:showPercent val="0"/>
          <c:showBubbleSize val="0"/>
        </c:dLbls>
        <c:gapWidth val="150"/>
        <c:axId val="161262208"/>
        <c:axId val="161276288"/>
      </c:barChart>
      <c:catAx>
        <c:axId val="161262208"/>
        <c:scaling>
          <c:orientation val="minMax"/>
        </c:scaling>
        <c:delete val="0"/>
        <c:axPos val="b"/>
        <c:numFmt formatCode="General" sourceLinked="0"/>
        <c:majorTickMark val="none"/>
        <c:minorTickMark val="none"/>
        <c:tickLblPos val="nextTo"/>
        <c:crossAx val="161276288"/>
        <c:crosses val="autoZero"/>
        <c:auto val="1"/>
        <c:lblAlgn val="ctr"/>
        <c:lblOffset val="100"/>
        <c:noMultiLvlLbl val="0"/>
      </c:catAx>
      <c:valAx>
        <c:axId val="161276288"/>
        <c:scaling>
          <c:orientation val="minMax"/>
        </c:scaling>
        <c:delete val="0"/>
        <c:axPos val="l"/>
        <c:majorGridlines/>
        <c:numFmt formatCode="0%" sourceLinked="1"/>
        <c:majorTickMark val="none"/>
        <c:minorTickMark val="none"/>
        <c:tickLblPos val="nextTo"/>
        <c:crossAx val="161262208"/>
        <c:crosses val="autoZero"/>
        <c:crossBetween val="between"/>
      </c:valAx>
    </c:plotArea>
    <c:legend>
      <c:legendPos val="r"/>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53EB6F-4FE3-4DEB-9F0B-5DE3A3EDA7D5}" type="doc">
      <dgm:prSet loTypeId="urn:microsoft.com/office/officeart/2005/8/layout/chevron2" loCatId="process" qsTypeId="urn:microsoft.com/office/officeart/2005/8/quickstyle/simple1" qsCatId="simple" csTypeId="urn:microsoft.com/office/officeart/2005/8/colors/accent1_2" csCatId="accent1" phldr="1"/>
      <dgm:spPr/>
      <dgm:t>
        <a:bodyPr/>
        <a:lstStyle/>
        <a:p>
          <a:endParaRPr lang="en-GB"/>
        </a:p>
      </dgm:t>
    </dgm:pt>
    <dgm:pt modelId="{7DB1EEC6-6B20-4F1B-B5E3-3CDAC87AC9AA}">
      <dgm:prSet phldrT="[Text]"/>
      <dgm:spPr>
        <a:solidFill>
          <a:srgbClr val="CCCC00"/>
        </a:solidFill>
        <a:ln>
          <a:solidFill>
            <a:srgbClr val="CCCC00"/>
          </a:solidFill>
        </a:ln>
      </dgm:spPr>
      <dgm:t>
        <a:bodyPr/>
        <a:lstStyle/>
        <a:p>
          <a:r>
            <a:rPr lang="en-GB">
              <a:solidFill>
                <a:sysClr val="windowText" lastClr="000000"/>
              </a:solidFill>
            </a:rPr>
            <a:t>Step 2</a:t>
          </a:r>
        </a:p>
      </dgm:t>
    </dgm:pt>
    <dgm:pt modelId="{A4503D30-1322-4894-9823-A4E0B6A383A8}" type="parTrans" cxnId="{651732B9-2211-43C7-9DDF-EE1D53F97E98}">
      <dgm:prSet/>
      <dgm:spPr/>
      <dgm:t>
        <a:bodyPr/>
        <a:lstStyle/>
        <a:p>
          <a:endParaRPr lang="en-GB"/>
        </a:p>
      </dgm:t>
    </dgm:pt>
    <dgm:pt modelId="{9DD871C3-D409-4A2E-8BE1-3DE442E6445B}" type="sibTrans" cxnId="{651732B9-2211-43C7-9DDF-EE1D53F97E98}">
      <dgm:prSet/>
      <dgm:spPr/>
      <dgm:t>
        <a:bodyPr/>
        <a:lstStyle/>
        <a:p>
          <a:endParaRPr lang="en-GB"/>
        </a:p>
      </dgm:t>
    </dgm:pt>
    <dgm:pt modelId="{D79A0CF5-011C-4CCC-9894-A03E2BA34A3B}">
      <dgm:prSet phldrT="[Text]" custT="1"/>
      <dgm:spPr>
        <a:ln>
          <a:solidFill>
            <a:srgbClr val="CCCC00"/>
          </a:solidFill>
        </a:ln>
      </dgm:spPr>
      <dgm:t>
        <a:bodyPr/>
        <a:lstStyle/>
        <a:p>
          <a:r>
            <a:rPr lang="en-GB" sz="1200"/>
            <a:t>Discuss as a team and agree the categories of indirect and associated work for unregistered, registered and experienced registered staff</a:t>
          </a:r>
        </a:p>
      </dgm:t>
    </dgm:pt>
    <dgm:pt modelId="{D1A5BF16-26B2-4945-9516-807BA77CDCCE}" type="parTrans" cxnId="{1AEB03E7-7F61-4C02-ACD1-6BD3B57B8E9C}">
      <dgm:prSet/>
      <dgm:spPr/>
      <dgm:t>
        <a:bodyPr/>
        <a:lstStyle/>
        <a:p>
          <a:endParaRPr lang="en-GB"/>
        </a:p>
      </dgm:t>
    </dgm:pt>
    <dgm:pt modelId="{2E8D68E3-4313-443B-BB1B-8FF089C4368F}" type="sibTrans" cxnId="{1AEB03E7-7F61-4C02-ACD1-6BD3B57B8E9C}">
      <dgm:prSet/>
      <dgm:spPr/>
      <dgm:t>
        <a:bodyPr/>
        <a:lstStyle/>
        <a:p>
          <a:endParaRPr lang="en-GB"/>
        </a:p>
      </dgm:t>
    </dgm:pt>
    <dgm:pt modelId="{F452B15A-300B-4251-A539-5DB0EFA11E65}">
      <dgm:prSet phldrT="[Text]" custT="1"/>
      <dgm:spPr>
        <a:ln>
          <a:solidFill>
            <a:srgbClr val="CCCC00"/>
          </a:solidFill>
        </a:ln>
      </dgm:spPr>
      <dgm:t>
        <a:bodyPr/>
        <a:lstStyle/>
        <a:p>
          <a:r>
            <a:rPr lang="en-GB" sz="1200"/>
            <a:t>Record this in the (green) weekly record tab under "INDIRECT CARE UNREGISTERED STAFF" (Cells A6 to A17), "ADDITIONAL WORKLOAD UNREGISTERED STAFF" (A19 to A28), "INDIRECT CARE REGISTERED &amp; EXPERIENCED REGISTERED STAFF" (A30 to A41) &amp; "ADDITIONAL WORKLOAD REGISTERED AND EXPERIENCED REGISTERED STAFF" (A43 to A55).</a:t>
          </a:r>
        </a:p>
      </dgm:t>
    </dgm:pt>
    <dgm:pt modelId="{30C0B503-5695-4EB7-8526-FB9F0B381B52}" type="parTrans" cxnId="{B951ACF5-639B-4E71-AA50-C42EABB69AF4}">
      <dgm:prSet/>
      <dgm:spPr/>
      <dgm:t>
        <a:bodyPr/>
        <a:lstStyle/>
        <a:p>
          <a:endParaRPr lang="en-GB"/>
        </a:p>
      </dgm:t>
    </dgm:pt>
    <dgm:pt modelId="{43FF9AED-6949-4341-8F27-966967F4962E}" type="sibTrans" cxnId="{B951ACF5-639B-4E71-AA50-C42EABB69AF4}">
      <dgm:prSet/>
      <dgm:spPr/>
      <dgm:t>
        <a:bodyPr/>
        <a:lstStyle/>
        <a:p>
          <a:endParaRPr lang="en-GB"/>
        </a:p>
      </dgm:t>
    </dgm:pt>
    <dgm:pt modelId="{C544FA92-2BD7-402A-927B-427C9E32E866}">
      <dgm:prSet phldrT="[Text]"/>
      <dgm:spPr>
        <a:solidFill>
          <a:srgbClr val="CCCC00"/>
        </a:solidFill>
        <a:ln>
          <a:solidFill>
            <a:srgbClr val="CCCC00"/>
          </a:solidFill>
        </a:ln>
      </dgm:spPr>
      <dgm:t>
        <a:bodyPr/>
        <a:lstStyle/>
        <a:p>
          <a:r>
            <a:rPr lang="en-GB">
              <a:solidFill>
                <a:sysClr val="windowText" lastClr="000000"/>
              </a:solidFill>
            </a:rPr>
            <a:t>Step 5</a:t>
          </a:r>
        </a:p>
      </dgm:t>
    </dgm:pt>
    <dgm:pt modelId="{EFB88422-9677-4077-8F31-DD086EC61AE8}" type="parTrans" cxnId="{2460EAA6-E683-4DA5-B11A-658385DC5DFD}">
      <dgm:prSet/>
      <dgm:spPr/>
      <dgm:t>
        <a:bodyPr/>
        <a:lstStyle/>
        <a:p>
          <a:endParaRPr lang="en-GB"/>
        </a:p>
      </dgm:t>
    </dgm:pt>
    <dgm:pt modelId="{500CCD7D-1D0B-4A93-AAA7-290008FE8FC8}" type="sibTrans" cxnId="{2460EAA6-E683-4DA5-B11A-658385DC5DFD}">
      <dgm:prSet/>
      <dgm:spPr/>
      <dgm:t>
        <a:bodyPr/>
        <a:lstStyle/>
        <a:p>
          <a:endParaRPr lang="en-GB"/>
        </a:p>
      </dgm:t>
    </dgm:pt>
    <dgm:pt modelId="{343E5C98-84B1-4961-A35A-763B36AB4B53}">
      <dgm:prSet phldrT="[Text]" custT="1"/>
      <dgm:spPr>
        <a:ln>
          <a:solidFill>
            <a:srgbClr val="CCCC00"/>
          </a:solidFill>
        </a:ln>
      </dgm:spPr>
      <dgm:t>
        <a:bodyPr/>
        <a:lstStyle/>
        <a:p>
          <a:r>
            <a:rPr lang="en-GB" sz="1200"/>
            <a:t>Staff participating in the data collection will keep a record of the approximate time in minutes spent on the agreed activities on their printed sheet</a:t>
          </a:r>
        </a:p>
      </dgm:t>
    </dgm:pt>
    <dgm:pt modelId="{B9796189-67A2-416E-83AB-BEA118D466C4}" type="parTrans" cxnId="{42CD2123-85AF-4788-A813-CA4280C036A9}">
      <dgm:prSet/>
      <dgm:spPr/>
      <dgm:t>
        <a:bodyPr/>
        <a:lstStyle/>
        <a:p>
          <a:endParaRPr lang="en-GB"/>
        </a:p>
      </dgm:t>
    </dgm:pt>
    <dgm:pt modelId="{7B514735-5F7E-4948-B48C-2B9769BF1749}" type="sibTrans" cxnId="{42CD2123-85AF-4788-A813-CA4280C036A9}">
      <dgm:prSet/>
      <dgm:spPr/>
      <dgm:t>
        <a:bodyPr/>
        <a:lstStyle/>
        <a:p>
          <a:endParaRPr lang="en-GB"/>
        </a:p>
      </dgm:t>
    </dgm:pt>
    <dgm:pt modelId="{FB6C7E3C-E51A-40C1-85B8-2ABEF49BC024}">
      <dgm:prSet phldrT="[Text]"/>
      <dgm:spPr>
        <a:solidFill>
          <a:srgbClr val="CCCC00"/>
        </a:solidFill>
        <a:ln>
          <a:solidFill>
            <a:srgbClr val="CCCC00"/>
          </a:solidFill>
        </a:ln>
      </dgm:spPr>
      <dgm:t>
        <a:bodyPr/>
        <a:lstStyle/>
        <a:p>
          <a:r>
            <a:rPr lang="en-GB">
              <a:solidFill>
                <a:sysClr val="windowText" lastClr="000000"/>
              </a:solidFill>
            </a:rPr>
            <a:t>Step 7 </a:t>
          </a:r>
        </a:p>
      </dgm:t>
    </dgm:pt>
    <dgm:pt modelId="{6C84A547-A107-431F-9289-86310A672F40}" type="parTrans" cxnId="{FAD8D1A5-E85F-4DBF-BACB-082F1DE9D630}">
      <dgm:prSet/>
      <dgm:spPr/>
      <dgm:t>
        <a:bodyPr/>
        <a:lstStyle/>
        <a:p>
          <a:endParaRPr lang="en-GB"/>
        </a:p>
      </dgm:t>
    </dgm:pt>
    <dgm:pt modelId="{B2FA8A2A-8E4F-456A-88B8-AD793B5B1CD9}" type="sibTrans" cxnId="{FAD8D1A5-E85F-4DBF-BACB-082F1DE9D630}">
      <dgm:prSet/>
      <dgm:spPr/>
      <dgm:t>
        <a:bodyPr/>
        <a:lstStyle/>
        <a:p>
          <a:endParaRPr lang="en-GB"/>
        </a:p>
      </dgm:t>
    </dgm:pt>
    <dgm:pt modelId="{34B5F645-E7F5-4B3F-AE55-14BD422EC7D1}">
      <dgm:prSet phldrT="[Text]" custT="1"/>
      <dgm:spPr>
        <a:ln>
          <a:solidFill>
            <a:srgbClr val="CCCC00"/>
          </a:solidFill>
        </a:ln>
      </dgm:spPr>
      <dgm:t>
        <a:bodyPr/>
        <a:lstStyle/>
        <a:p>
          <a:r>
            <a:rPr lang="en-GB" sz="1200"/>
            <a:t>Repeat data collection and input for the second week.</a:t>
          </a:r>
        </a:p>
      </dgm:t>
    </dgm:pt>
    <dgm:pt modelId="{C0761171-7DA6-474E-AD91-A52E8EF4275B}" type="parTrans" cxnId="{ADFF80B7-FD7B-4AB4-8FA5-A50C5AD165F5}">
      <dgm:prSet/>
      <dgm:spPr/>
      <dgm:t>
        <a:bodyPr/>
        <a:lstStyle/>
        <a:p>
          <a:endParaRPr lang="en-GB"/>
        </a:p>
      </dgm:t>
    </dgm:pt>
    <dgm:pt modelId="{E4B5C39E-CC1F-46F3-A2B4-888F3E021537}" type="sibTrans" cxnId="{ADFF80B7-FD7B-4AB4-8FA5-A50C5AD165F5}">
      <dgm:prSet/>
      <dgm:spPr/>
      <dgm:t>
        <a:bodyPr/>
        <a:lstStyle/>
        <a:p>
          <a:endParaRPr lang="en-GB"/>
        </a:p>
      </dgm:t>
    </dgm:pt>
    <dgm:pt modelId="{FDE8FB83-6681-4C50-964D-4296273F48ED}">
      <dgm:prSet phldrT="[Text]" custT="1"/>
      <dgm:spPr>
        <a:ln>
          <a:solidFill>
            <a:srgbClr val="CCCC00"/>
          </a:solidFill>
        </a:ln>
      </dgm:spPr>
      <dgm:t>
        <a:bodyPr/>
        <a:lstStyle/>
        <a:p>
          <a:r>
            <a:rPr lang="en-GB" sz="1200"/>
            <a:t>Once completed print copies of the 'Weekly Record' tab and distribute to staff participating in the data collection.</a:t>
          </a:r>
        </a:p>
      </dgm:t>
    </dgm:pt>
    <dgm:pt modelId="{CC429547-04B9-4C52-837A-5CF90DF561E1}" type="parTrans" cxnId="{45FA7AD8-281A-4774-8983-EE1612805E61}">
      <dgm:prSet/>
      <dgm:spPr/>
      <dgm:t>
        <a:bodyPr/>
        <a:lstStyle/>
        <a:p>
          <a:endParaRPr lang="en-GB"/>
        </a:p>
      </dgm:t>
    </dgm:pt>
    <dgm:pt modelId="{5E4506DE-0F6E-470C-97DE-3AD751C27A9D}" type="sibTrans" cxnId="{45FA7AD8-281A-4774-8983-EE1612805E61}">
      <dgm:prSet/>
      <dgm:spPr/>
      <dgm:t>
        <a:bodyPr/>
        <a:lstStyle/>
        <a:p>
          <a:endParaRPr lang="en-GB"/>
        </a:p>
      </dgm:t>
    </dgm:pt>
    <dgm:pt modelId="{1CC56DE1-730E-4639-BE30-B84EF7D1D4C2}">
      <dgm:prSet phldrT="[Text]" custT="1"/>
      <dgm:spPr>
        <a:ln>
          <a:solidFill>
            <a:srgbClr val="CCCC00"/>
          </a:solidFill>
        </a:ln>
      </dgm:spPr>
      <dgm:t>
        <a:bodyPr/>
        <a:lstStyle/>
        <a:p>
          <a:r>
            <a:rPr lang="en-GB" sz="1200"/>
            <a:t>The sheets should be returned to the lead responsible for data input at the end of each week of data collection</a:t>
          </a:r>
        </a:p>
      </dgm:t>
    </dgm:pt>
    <dgm:pt modelId="{BA545D63-89A5-4745-BDCC-5409DDCF3F39}" type="parTrans" cxnId="{29681794-9813-44A6-926F-2A655C4911DC}">
      <dgm:prSet/>
      <dgm:spPr/>
      <dgm:t>
        <a:bodyPr/>
        <a:lstStyle/>
        <a:p>
          <a:endParaRPr lang="en-GB"/>
        </a:p>
      </dgm:t>
    </dgm:pt>
    <dgm:pt modelId="{7FA43E86-C4D5-41CE-9CBD-AE15CA6556D0}" type="sibTrans" cxnId="{29681794-9813-44A6-926F-2A655C4911DC}">
      <dgm:prSet/>
      <dgm:spPr/>
      <dgm:t>
        <a:bodyPr/>
        <a:lstStyle/>
        <a:p>
          <a:endParaRPr lang="en-GB"/>
        </a:p>
      </dgm:t>
    </dgm:pt>
    <dgm:pt modelId="{2BE633D9-D00B-424B-A44B-A73483152683}">
      <dgm:prSet phldrT="[Text]" custT="1"/>
      <dgm:spPr>
        <a:ln>
          <a:solidFill>
            <a:srgbClr val="CCCC00"/>
          </a:solidFill>
        </a:ln>
      </dgm:spPr>
      <dgm:t>
        <a:bodyPr/>
        <a:lstStyle/>
        <a:p>
          <a:r>
            <a:rPr lang="en-GB" sz="1200"/>
            <a:t>Collate the totals for each staff group and input into the (blue) appropriate tab (Unregistered Staff, Registered Staff, Experienced Registered Staff) for each week. </a:t>
          </a:r>
          <a:r>
            <a:rPr lang="en-GB" sz="1200" b="1"/>
            <a:t>All coloured boxes will automatically calculate.</a:t>
          </a:r>
        </a:p>
      </dgm:t>
    </dgm:pt>
    <dgm:pt modelId="{3CFE25A0-6116-4DEF-8152-D4A7B3A40565}" type="parTrans" cxnId="{CFF07E3E-88D8-4350-8742-29FB3A4FDFE5}">
      <dgm:prSet/>
      <dgm:spPr/>
      <dgm:t>
        <a:bodyPr/>
        <a:lstStyle/>
        <a:p>
          <a:endParaRPr lang="en-GB"/>
        </a:p>
      </dgm:t>
    </dgm:pt>
    <dgm:pt modelId="{4BA567E0-9F41-4BF1-936C-B8443D1F18A4}" type="sibTrans" cxnId="{CFF07E3E-88D8-4350-8742-29FB3A4FDFE5}">
      <dgm:prSet/>
      <dgm:spPr/>
      <dgm:t>
        <a:bodyPr/>
        <a:lstStyle/>
        <a:p>
          <a:endParaRPr lang="en-GB"/>
        </a:p>
      </dgm:t>
    </dgm:pt>
    <dgm:pt modelId="{D16DCA16-8982-4D4F-BD5B-ED71DAA47AE9}">
      <dgm:prSet phldrT="[Text]"/>
      <dgm:spPr>
        <a:solidFill>
          <a:srgbClr val="CCCC00"/>
        </a:solidFill>
        <a:ln>
          <a:solidFill>
            <a:srgbClr val="CCCC00"/>
          </a:solidFill>
        </a:ln>
      </dgm:spPr>
      <dgm:t>
        <a:bodyPr/>
        <a:lstStyle/>
        <a:p>
          <a:r>
            <a:rPr lang="en-GB">
              <a:solidFill>
                <a:sysClr val="windowText" lastClr="000000"/>
              </a:solidFill>
            </a:rPr>
            <a:t>Step 8</a:t>
          </a:r>
        </a:p>
      </dgm:t>
    </dgm:pt>
    <dgm:pt modelId="{F29F566B-3A2D-4575-B646-AA1EA032D19D}" type="parTrans" cxnId="{F65C7530-D48D-435E-971F-790C134EC2B0}">
      <dgm:prSet/>
      <dgm:spPr/>
      <dgm:t>
        <a:bodyPr/>
        <a:lstStyle/>
        <a:p>
          <a:endParaRPr lang="en-GB"/>
        </a:p>
      </dgm:t>
    </dgm:pt>
    <dgm:pt modelId="{3E0DD410-4B4A-4C54-88BC-87634A92ADD3}" type="sibTrans" cxnId="{F65C7530-D48D-435E-971F-790C134EC2B0}">
      <dgm:prSet/>
      <dgm:spPr/>
      <dgm:t>
        <a:bodyPr/>
        <a:lstStyle/>
        <a:p>
          <a:endParaRPr lang="en-GB"/>
        </a:p>
      </dgm:t>
    </dgm:pt>
    <dgm:pt modelId="{1DF4068B-7DCF-427F-A220-53D24D632E08}">
      <dgm:prSet phldrT="[Text]" custT="1"/>
      <dgm:spPr>
        <a:ln>
          <a:solidFill>
            <a:srgbClr val="CCCC00"/>
          </a:solidFill>
        </a:ln>
      </dgm:spPr>
      <dgm:t>
        <a:bodyPr/>
        <a:lstStyle/>
        <a:p>
          <a:r>
            <a:rPr lang="en-GB" sz="1200"/>
            <a:t>Once all data has been input into the tool the summary will be available for analysis in the report (dark blue). </a:t>
          </a:r>
        </a:p>
      </dgm:t>
    </dgm:pt>
    <dgm:pt modelId="{C1D6B604-55E8-4E15-8A33-7F177F5037F6}" type="parTrans" cxnId="{D7B4CAD3-92D4-42AB-A1DF-FF914D3C9A33}">
      <dgm:prSet/>
      <dgm:spPr/>
      <dgm:t>
        <a:bodyPr/>
        <a:lstStyle/>
        <a:p>
          <a:endParaRPr lang="en-GB"/>
        </a:p>
      </dgm:t>
    </dgm:pt>
    <dgm:pt modelId="{0D79B051-0234-4CDA-AD54-E7DD9BDC353C}" type="sibTrans" cxnId="{D7B4CAD3-92D4-42AB-A1DF-FF914D3C9A33}">
      <dgm:prSet/>
      <dgm:spPr/>
      <dgm:t>
        <a:bodyPr/>
        <a:lstStyle/>
        <a:p>
          <a:endParaRPr lang="en-GB"/>
        </a:p>
      </dgm:t>
    </dgm:pt>
    <dgm:pt modelId="{3ECB0445-C56C-4B13-ACF1-1CC38EC7AD10}">
      <dgm:prSet phldrT="[Text]" custT="1"/>
      <dgm:spPr>
        <a:ln>
          <a:solidFill>
            <a:srgbClr val="CCCC00"/>
          </a:solidFill>
        </a:ln>
      </dgm:spPr>
      <dgm:t>
        <a:bodyPr/>
        <a:lstStyle/>
        <a:p>
          <a:r>
            <a:rPr lang="en-GB" sz="1200" b="1"/>
            <a:t>This data will auto fill for the remaining tabs</a:t>
          </a:r>
        </a:p>
      </dgm:t>
    </dgm:pt>
    <dgm:pt modelId="{6D152F22-AE5F-4FD7-A4C5-A8375F949E51}" type="parTrans" cxnId="{C15DEC4C-A07B-42D4-9A8D-016D2FEB9071}">
      <dgm:prSet/>
      <dgm:spPr/>
      <dgm:t>
        <a:bodyPr/>
        <a:lstStyle/>
        <a:p>
          <a:endParaRPr lang="en-GB"/>
        </a:p>
      </dgm:t>
    </dgm:pt>
    <dgm:pt modelId="{53B2F8E7-44ED-48AB-8CE9-D9B23D5A912D}" type="sibTrans" cxnId="{C15DEC4C-A07B-42D4-9A8D-016D2FEB9071}">
      <dgm:prSet/>
      <dgm:spPr/>
      <dgm:t>
        <a:bodyPr/>
        <a:lstStyle/>
        <a:p>
          <a:endParaRPr lang="en-GB"/>
        </a:p>
      </dgm:t>
    </dgm:pt>
    <dgm:pt modelId="{A09A1D45-321B-40FB-9CF9-B485C5382A76}">
      <dgm:prSet phldrT="[Text]"/>
      <dgm:spPr>
        <a:solidFill>
          <a:srgbClr val="CCCC00"/>
        </a:solidFill>
        <a:ln>
          <a:solidFill>
            <a:srgbClr val="CCCC00"/>
          </a:solidFill>
        </a:ln>
      </dgm:spPr>
      <dgm:t>
        <a:bodyPr/>
        <a:lstStyle/>
        <a:p>
          <a:r>
            <a:rPr lang="en-GB">
              <a:solidFill>
                <a:sysClr val="windowText" lastClr="000000"/>
              </a:solidFill>
            </a:rPr>
            <a:t>Step 4</a:t>
          </a:r>
        </a:p>
      </dgm:t>
    </dgm:pt>
    <dgm:pt modelId="{88FE523A-1533-4B33-9CD2-1B93303E2F38}" type="parTrans" cxnId="{306E4EB4-CEE5-4657-821A-C1A536DCCDD9}">
      <dgm:prSet/>
      <dgm:spPr/>
      <dgm:t>
        <a:bodyPr/>
        <a:lstStyle/>
        <a:p>
          <a:endParaRPr lang="en-GB"/>
        </a:p>
      </dgm:t>
    </dgm:pt>
    <dgm:pt modelId="{D620B79B-EA46-49C7-A303-7458A558A06D}" type="sibTrans" cxnId="{306E4EB4-CEE5-4657-821A-C1A536DCCDD9}">
      <dgm:prSet/>
      <dgm:spPr/>
      <dgm:t>
        <a:bodyPr/>
        <a:lstStyle/>
        <a:p>
          <a:endParaRPr lang="en-GB"/>
        </a:p>
      </dgm:t>
    </dgm:pt>
    <dgm:pt modelId="{E8B12A46-C647-4E3B-B462-CDC32F6C3BD8}">
      <dgm:prSet phldrT="[Text]"/>
      <dgm:spPr>
        <a:solidFill>
          <a:srgbClr val="CCCC00"/>
        </a:solidFill>
        <a:ln>
          <a:solidFill>
            <a:srgbClr val="CCCC00"/>
          </a:solidFill>
        </a:ln>
      </dgm:spPr>
      <dgm:t>
        <a:bodyPr/>
        <a:lstStyle/>
        <a:p>
          <a:r>
            <a:rPr lang="en-GB">
              <a:solidFill>
                <a:sysClr val="windowText" lastClr="000000"/>
              </a:solidFill>
            </a:rPr>
            <a:t>Step 3</a:t>
          </a:r>
        </a:p>
      </dgm:t>
    </dgm:pt>
    <dgm:pt modelId="{7A5646C5-1AED-4B27-8082-5C56F140B730}" type="parTrans" cxnId="{2730510A-5E2E-421B-B235-04938F645D03}">
      <dgm:prSet/>
      <dgm:spPr/>
      <dgm:t>
        <a:bodyPr/>
        <a:lstStyle/>
        <a:p>
          <a:endParaRPr lang="en-GB"/>
        </a:p>
      </dgm:t>
    </dgm:pt>
    <dgm:pt modelId="{CFB1C9F2-07A6-4742-89E4-74DA93C7C7DF}" type="sibTrans" cxnId="{2730510A-5E2E-421B-B235-04938F645D03}">
      <dgm:prSet/>
      <dgm:spPr/>
      <dgm:t>
        <a:bodyPr/>
        <a:lstStyle/>
        <a:p>
          <a:endParaRPr lang="en-GB"/>
        </a:p>
      </dgm:t>
    </dgm:pt>
    <dgm:pt modelId="{3A5EC7C8-6947-4B3E-9791-94977953E6F1}">
      <dgm:prSet phldrT="[Text]" custT="1"/>
      <dgm:spPr>
        <a:solidFill>
          <a:srgbClr val="CCCC00"/>
        </a:solidFill>
        <a:ln>
          <a:solidFill>
            <a:srgbClr val="CCCC00"/>
          </a:solidFill>
        </a:ln>
      </dgm:spPr>
      <dgm:t>
        <a:bodyPr/>
        <a:lstStyle/>
        <a:p>
          <a:r>
            <a:rPr lang="en-GB" sz="1400">
              <a:solidFill>
                <a:sysClr val="windowText" lastClr="000000"/>
              </a:solidFill>
            </a:rPr>
            <a:t>Step 6</a:t>
          </a:r>
        </a:p>
      </dgm:t>
    </dgm:pt>
    <dgm:pt modelId="{DA3F1550-20D7-4206-B62A-0ACC7517C3C7}" type="parTrans" cxnId="{84CA3830-0733-4AFD-A082-887BAC1B6041}">
      <dgm:prSet/>
      <dgm:spPr/>
      <dgm:t>
        <a:bodyPr/>
        <a:lstStyle/>
        <a:p>
          <a:endParaRPr lang="en-GB"/>
        </a:p>
      </dgm:t>
    </dgm:pt>
    <dgm:pt modelId="{C4A2EFE6-E832-4A70-A61C-1B69EC1CECD1}" type="sibTrans" cxnId="{84CA3830-0733-4AFD-A082-887BAC1B6041}">
      <dgm:prSet/>
      <dgm:spPr/>
      <dgm:t>
        <a:bodyPr/>
        <a:lstStyle/>
        <a:p>
          <a:endParaRPr lang="en-GB"/>
        </a:p>
      </dgm:t>
    </dgm:pt>
    <dgm:pt modelId="{52214121-B066-4AD7-BF1E-70A9B213F330}">
      <dgm:prSet phldrT="[Text]"/>
      <dgm:spPr>
        <a:solidFill>
          <a:srgbClr val="CCCC00"/>
        </a:solidFill>
        <a:ln>
          <a:solidFill>
            <a:srgbClr val="CCCC00"/>
          </a:solidFill>
        </a:ln>
      </dgm:spPr>
      <dgm:t>
        <a:bodyPr/>
        <a:lstStyle/>
        <a:p>
          <a:r>
            <a:rPr lang="en-GB">
              <a:solidFill>
                <a:sysClr val="windowText" lastClr="000000"/>
              </a:solidFill>
            </a:rPr>
            <a:t>Step 1</a:t>
          </a:r>
        </a:p>
      </dgm:t>
    </dgm:pt>
    <dgm:pt modelId="{5BBC53EE-F34D-4C98-930C-23FA7FFBC0D8}" type="parTrans" cxnId="{DB906F6B-8ECF-419F-B64F-4F8976075F45}">
      <dgm:prSet/>
      <dgm:spPr/>
      <dgm:t>
        <a:bodyPr/>
        <a:lstStyle/>
        <a:p>
          <a:endParaRPr lang="en-GB"/>
        </a:p>
      </dgm:t>
    </dgm:pt>
    <dgm:pt modelId="{40EE8147-6D6C-4A9F-8C2C-192D7B66FFF7}" type="sibTrans" cxnId="{DB906F6B-8ECF-419F-B64F-4F8976075F45}">
      <dgm:prSet/>
      <dgm:spPr/>
      <dgm:t>
        <a:bodyPr/>
        <a:lstStyle/>
        <a:p>
          <a:endParaRPr lang="en-GB"/>
        </a:p>
      </dgm:t>
    </dgm:pt>
    <dgm:pt modelId="{839B9FC0-6E1B-457C-ACEB-8521A4FF65B7}">
      <dgm:prSet phldrT="[Text]" custT="1"/>
      <dgm:spPr>
        <a:solidFill>
          <a:sysClr val="window" lastClr="FFFFFF"/>
        </a:solidFill>
        <a:ln>
          <a:solidFill>
            <a:srgbClr val="CCCC00"/>
          </a:solidFill>
        </a:ln>
      </dgm:spPr>
      <dgm:t>
        <a:bodyPr/>
        <a:lstStyle/>
        <a:p>
          <a:r>
            <a:rPr lang="en-GB" sz="1200">
              <a:solidFill>
                <a:sysClr val="windowText" lastClr="000000"/>
              </a:solidFill>
            </a:rPr>
            <a:t>Complete the team/ location/ reporter/ start and end dates and current service specification in the green boxes above</a:t>
          </a:r>
        </a:p>
      </dgm:t>
    </dgm:pt>
    <dgm:pt modelId="{BC2F12AA-4FBB-4E4B-9444-84829D7B4308}" type="parTrans" cxnId="{1D0C3D7D-EAC8-4477-9906-38B272BF1305}">
      <dgm:prSet/>
      <dgm:spPr/>
      <dgm:t>
        <a:bodyPr/>
        <a:lstStyle/>
        <a:p>
          <a:endParaRPr lang="en-GB"/>
        </a:p>
      </dgm:t>
    </dgm:pt>
    <dgm:pt modelId="{27B294BC-149E-44F3-B12E-C8D95450D9DB}" type="sibTrans" cxnId="{1D0C3D7D-EAC8-4477-9906-38B272BF1305}">
      <dgm:prSet/>
      <dgm:spPr/>
      <dgm:t>
        <a:bodyPr/>
        <a:lstStyle/>
        <a:p>
          <a:endParaRPr lang="en-GB"/>
        </a:p>
      </dgm:t>
    </dgm:pt>
    <dgm:pt modelId="{78E0D9B6-F945-4F51-8ECB-F69BDA54CDE7}" type="pres">
      <dgm:prSet presAssocID="{D953EB6F-4FE3-4DEB-9F0B-5DE3A3EDA7D5}" presName="linearFlow" presStyleCnt="0">
        <dgm:presLayoutVars>
          <dgm:dir/>
          <dgm:animLvl val="lvl"/>
          <dgm:resizeHandles val="exact"/>
        </dgm:presLayoutVars>
      </dgm:prSet>
      <dgm:spPr/>
    </dgm:pt>
    <dgm:pt modelId="{188D59D5-6F1B-438C-A2FF-14E8E94AEC2B}" type="pres">
      <dgm:prSet presAssocID="{52214121-B066-4AD7-BF1E-70A9B213F330}" presName="composite" presStyleCnt="0"/>
      <dgm:spPr/>
    </dgm:pt>
    <dgm:pt modelId="{1F42BFBE-16A9-4D2B-812E-C2C5D8A2B611}" type="pres">
      <dgm:prSet presAssocID="{52214121-B066-4AD7-BF1E-70A9B213F330}" presName="parentText" presStyleLbl="alignNode1" presStyleIdx="0" presStyleCnt="8">
        <dgm:presLayoutVars>
          <dgm:chMax val="1"/>
          <dgm:bulletEnabled val="1"/>
        </dgm:presLayoutVars>
      </dgm:prSet>
      <dgm:spPr/>
    </dgm:pt>
    <dgm:pt modelId="{469EE853-726F-48FC-B114-4DADBA87608F}" type="pres">
      <dgm:prSet presAssocID="{52214121-B066-4AD7-BF1E-70A9B213F330}" presName="descendantText" presStyleLbl="alignAcc1" presStyleIdx="0" presStyleCnt="8">
        <dgm:presLayoutVars>
          <dgm:bulletEnabled val="1"/>
        </dgm:presLayoutVars>
      </dgm:prSet>
      <dgm:spPr/>
    </dgm:pt>
    <dgm:pt modelId="{5B60CF44-B12A-49E6-BE99-C8565A9D3220}" type="pres">
      <dgm:prSet presAssocID="{40EE8147-6D6C-4A9F-8C2C-192D7B66FFF7}" presName="sp" presStyleCnt="0"/>
      <dgm:spPr/>
    </dgm:pt>
    <dgm:pt modelId="{4AC2273F-AD22-4D3F-980E-ACCA4AC863BF}" type="pres">
      <dgm:prSet presAssocID="{7DB1EEC6-6B20-4F1B-B5E3-3CDAC87AC9AA}" presName="composite" presStyleCnt="0"/>
      <dgm:spPr/>
    </dgm:pt>
    <dgm:pt modelId="{71C3CE3C-01D3-4E04-971C-63CE76DE90F0}" type="pres">
      <dgm:prSet presAssocID="{7DB1EEC6-6B20-4F1B-B5E3-3CDAC87AC9AA}" presName="parentText" presStyleLbl="alignNode1" presStyleIdx="1" presStyleCnt="8">
        <dgm:presLayoutVars>
          <dgm:chMax val="1"/>
          <dgm:bulletEnabled val="1"/>
        </dgm:presLayoutVars>
      </dgm:prSet>
      <dgm:spPr/>
    </dgm:pt>
    <dgm:pt modelId="{AB419516-F81B-46B2-B984-DC8080CC7B16}" type="pres">
      <dgm:prSet presAssocID="{7DB1EEC6-6B20-4F1B-B5E3-3CDAC87AC9AA}" presName="descendantText" presStyleLbl="alignAcc1" presStyleIdx="1" presStyleCnt="8">
        <dgm:presLayoutVars>
          <dgm:bulletEnabled val="1"/>
        </dgm:presLayoutVars>
      </dgm:prSet>
      <dgm:spPr/>
    </dgm:pt>
    <dgm:pt modelId="{E047DAFE-1F76-42B9-8DEF-242DB49DFF21}" type="pres">
      <dgm:prSet presAssocID="{9DD871C3-D409-4A2E-8BE1-3DE442E6445B}" presName="sp" presStyleCnt="0"/>
      <dgm:spPr/>
    </dgm:pt>
    <dgm:pt modelId="{1635FFB6-C0A9-4DC7-9B68-45B89539A846}" type="pres">
      <dgm:prSet presAssocID="{E8B12A46-C647-4E3B-B462-CDC32F6C3BD8}" presName="composite" presStyleCnt="0"/>
      <dgm:spPr/>
    </dgm:pt>
    <dgm:pt modelId="{019274B4-6730-4BFF-A28F-B23683FDB490}" type="pres">
      <dgm:prSet presAssocID="{E8B12A46-C647-4E3B-B462-CDC32F6C3BD8}" presName="parentText" presStyleLbl="alignNode1" presStyleIdx="2" presStyleCnt="8">
        <dgm:presLayoutVars>
          <dgm:chMax val="1"/>
          <dgm:bulletEnabled val="1"/>
        </dgm:presLayoutVars>
      </dgm:prSet>
      <dgm:spPr/>
    </dgm:pt>
    <dgm:pt modelId="{8DD17FD9-4937-464B-8A3B-94A023A5CC97}" type="pres">
      <dgm:prSet presAssocID="{E8B12A46-C647-4E3B-B462-CDC32F6C3BD8}" presName="descendantText" presStyleLbl="alignAcc1" presStyleIdx="2" presStyleCnt="8" custScaleY="150463">
        <dgm:presLayoutVars>
          <dgm:bulletEnabled val="1"/>
        </dgm:presLayoutVars>
      </dgm:prSet>
      <dgm:spPr/>
    </dgm:pt>
    <dgm:pt modelId="{B18E6F57-6A14-4925-B54B-51C0024232EB}" type="pres">
      <dgm:prSet presAssocID="{CFB1C9F2-07A6-4742-89E4-74DA93C7C7DF}" presName="sp" presStyleCnt="0"/>
      <dgm:spPr/>
    </dgm:pt>
    <dgm:pt modelId="{A284A481-04FA-4819-9754-9FF9A33C872C}" type="pres">
      <dgm:prSet presAssocID="{A09A1D45-321B-40FB-9CF9-B485C5382A76}" presName="composite" presStyleCnt="0"/>
      <dgm:spPr/>
    </dgm:pt>
    <dgm:pt modelId="{23D4D96F-5C6E-4B19-BF38-800A763ACF37}" type="pres">
      <dgm:prSet presAssocID="{A09A1D45-321B-40FB-9CF9-B485C5382A76}" presName="parentText" presStyleLbl="alignNode1" presStyleIdx="3" presStyleCnt="8">
        <dgm:presLayoutVars>
          <dgm:chMax val="1"/>
          <dgm:bulletEnabled val="1"/>
        </dgm:presLayoutVars>
      </dgm:prSet>
      <dgm:spPr/>
    </dgm:pt>
    <dgm:pt modelId="{19BDCBC9-FEDD-48E9-B46F-87F331384460}" type="pres">
      <dgm:prSet presAssocID="{A09A1D45-321B-40FB-9CF9-B485C5382A76}" presName="descendantText" presStyleLbl="alignAcc1" presStyleIdx="3" presStyleCnt="8">
        <dgm:presLayoutVars>
          <dgm:bulletEnabled val="1"/>
        </dgm:presLayoutVars>
      </dgm:prSet>
      <dgm:spPr/>
    </dgm:pt>
    <dgm:pt modelId="{26F330F4-347E-4267-969D-5BA093FBD6AF}" type="pres">
      <dgm:prSet presAssocID="{D620B79B-EA46-49C7-A303-7458A558A06D}" presName="sp" presStyleCnt="0"/>
      <dgm:spPr/>
    </dgm:pt>
    <dgm:pt modelId="{3C778EAA-A665-4938-A9E7-03AC49F1D7E0}" type="pres">
      <dgm:prSet presAssocID="{C544FA92-2BD7-402A-927B-427C9E32E866}" presName="composite" presStyleCnt="0"/>
      <dgm:spPr/>
    </dgm:pt>
    <dgm:pt modelId="{D57AE450-B505-4D55-845E-C1EFF8DB1912}" type="pres">
      <dgm:prSet presAssocID="{C544FA92-2BD7-402A-927B-427C9E32E866}" presName="parentText" presStyleLbl="alignNode1" presStyleIdx="4" presStyleCnt="8">
        <dgm:presLayoutVars>
          <dgm:chMax val="1"/>
          <dgm:bulletEnabled val="1"/>
        </dgm:presLayoutVars>
      </dgm:prSet>
      <dgm:spPr/>
    </dgm:pt>
    <dgm:pt modelId="{865885AD-ACCA-4E05-BF83-6ED9C875B534}" type="pres">
      <dgm:prSet presAssocID="{C544FA92-2BD7-402A-927B-427C9E32E866}" presName="descendantText" presStyleLbl="alignAcc1" presStyleIdx="4" presStyleCnt="8" custScaleY="138406">
        <dgm:presLayoutVars>
          <dgm:bulletEnabled val="1"/>
        </dgm:presLayoutVars>
      </dgm:prSet>
      <dgm:spPr/>
    </dgm:pt>
    <dgm:pt modelId="{2AF826C2-4A87-4A13-8C9E-2B960516A4B1}" type="pres">
      <dgm:prSet presAssocID="{500CCD7D-1D0B-4A93-AAA7-290008FE8FC8}" presName="sp" presStyleCnt="0"/>
      <dgm:spPr/>
    </dgm:pt>
    <dgm:pt modelId="{8669832B-70FF-4072-9C34-725462374B66}" type="pres">
      <dgm:prSet presAssocID="{3A5EC7C8-6947-4B3E-9791-94977953E6F1}" presName="composite" presStyleCnt="0"/>
      <dgm:spPr/>
    </dgm:pt>
    <dgm:pt modelId="{FAA1C8FF-D196-4F7F-BD77-2C2425C42832}" type="pres">
      <dgm:prSet presAssocID="{3A5EC7C8-6947-4B3E-9791-94977953E6F1}" presName="parentText" presStyleLbl="alignNode1" presStyleIdx="5" presStyleCnt="8">
        <dgm:presLayoutVars>
          <dgm:chMax val="1"/>
          <dgm:bulletEnabled val="1"/>
        </dgm:presLayoutVars>
      </dgm:prSet>
      <dgm:spPr/>
    </dgm:pt>
    <dgm:pt modelId="{3C25329F-278F-4C1C-8A91-6020B1D806AF}" type="pres">
      <dgm:prSet presAssocID="{3A5EC7C8-6947-4B3E-9791-94977953E6F1}" presName="descendantText" presStyleLbl="alignAcc1" presStyleIdx="5" presStyleCnt="8">
        <dgm:presLayoutVars>
          <dgm:bulletEnabled val="1"/>
        </dgm:presLayoutVars>
      </dgm:prSet>
      <dgm:spPr/>
    </dgm:pt>
    <dgm:pt modelId="{49738963-457C-46C4-95A6-D0A2D8A68830}" type="pres">
      <dgm:prSet presAssocID="{C4A2EFE6-E832-4A70-A61C-1B69EC1CECD1}" presName="sp" presStyleCnt="0"/>
      <dgm:spPr/>
    </dgm:pt>
    <dgm:pt modelId="{83A026C8-8730-49DF-BED3-4C7C857BE71F}" type="pres">
      <dgm:prSet presAssocID="{FB6C7E3C-E51A-40C1-85B8-2ABEF49BC024}" presName="composite" presStyleCnt="0"/>
      <dgm:spPr/>
    </dgm:pt>
    <dgm:pt modelId="{0E4560DB-7196-4424-A8E1-3C970391AD29}" type="pres">
      <dgm:prSet presAssocID="{FB6C7E3C-E51A-40C1-85B8-2ABEF49BC024}" presName="parentText" presStyleLbl="alignNode1" presStyleIdx="6" presStyleCnt="8">
        <dgm:presLayoutVars>
          <dgm:chMax val="1"/>
          <dgm:bulletEnabled val="1"/>
        </dgm:presLayoutVars>
      </dgm:prSet>
      <dgm:spPr/>
    </dgm:pt>
    <dgm:pt modelId="{E7FD27A8-ACE9-4ABD-95C7-2DB0259D6920}" type="pres">
      <dgm:prSet presAssocID="{FB6C7E3C-E51A-40C1-85B8-2ABEF49BC024}" presName="descendantText" presStyleLbl="alignAcc1" presStyleIdx="6" presStyleCnt="8">
        <dgm:presLayoutVars>
          <dgm:bulletEnabled val="1"/>
        </dgm:presLayoutVars>
      </dgm:prSet>
      <dgm:spPr/>
    </dgm:pt>
    <dgm:pt modelId="{0A44AE3D-760C-4D9B-9F7D-3C236D44D785}" type="pres">
      <dgm:prSet presAssocID="{B2FA8A2A-8E4F-456A-88B8-AD793B5B1CD9}" presName="sp" presStyleCnt="0"/>
      <dgm:spPr/>
    </dgm:pt>
    <dgm:pt modelId="{3C259EF4-13E5-4A9A-8312-1744AB42C213}" type="pres">
      <dgm:prSet presAssocID="{D16DCA16-8982-4D4F-BD5B-ED71DAA47AE9}" presName="composite" presStyleCnt="0"/>
      <dgm:spPr/>
    </dgm:pt>
    <dgm:pt modelId="{2B436BD8-A823-43D7-95FE-277076FF7F48}" type="pres">
      <dgm:prSet presAssocID="{D16DCA16-8982-4D4F-BD5B-ED71DAA47AE9}" presName="parentText" presStyleLbl="alignNode1" presStyleIdx="7" presStyleCnt="8">
        <dgm:presLayoutVars>
          <dgm:chMax val="1"/>
          <dgm:bulletEnabled val="1"/>
        </dgm:presLayoutVars>
      </dgm:prSet>
      <dgm:spPr/>
    </dgm:pt>
    <dgm:pt modelId="{DAD46D52-4C10-4761-A87A-B676145DDB56}" type="pres">
      <dgm:prSet presAssocID="{D16DCA16-8982-4D4F-BD5B-ED71DAA47AE9}" presName="descendantText" presStyleLbl="alignAcc1" presStyleIdx="7" presStyleCnt="8">
        <dgm:presLayoutVars>
          <dgm:bulletEnabled val="1"/>
        </dgm:presLayoutVars>
      </dgm:prSet>
      <dgm:spPr>
        <a:ln>
          <a:solidFill>
            <a:srgbClr val="CCCC00"/>
          </a:solidFill>
        </a:ln>
      </dgm:spPr>
    </dgm:pt>
  </dgm:ptLst>
  <dgm:cxnLst>
    <dgm:cxn modelId="{089D4203-4192-439E-A1C4-E4811ED28168}" type="presOf" srcId="{3A5EC7C8-6947-4B3E-9791-94977953E6F1}" destId="{FAA1C8FF-D196-4F7F-BD77-2C2425C42832}" srcOrd="0" destOrd="0" presId="urn:microsoft.com/office/officeart/2005/8/layout/chevron2"/>
    <dgm:cxn modelId="{2730510A-5E2E-421B-B235-04938F645D03}" srcId="{D953EB6F-4FE3-4DEB-9F0B-5DE3A3EDA7D5}" destId="{E8B12A46-C647-4E3B-B462-CDC32F6C3BD8}" srcOrd="2" destOrd="0" parTransId="{7A5646C5-1AED-4B27-8082-5C56F140B730}" sibTransId="{CFB1C9F2-07A6-4742-89E4-74DA93C7C7DF}"/>
    <dgm:cxn modelId="{EC069218-DE9F-4A59-8888-44716CD2EEA4}" type="presOf" srcId="{3ECB0445-C56C-4B13-ACF1-1CC38EC7AD10}" destId="{8DD17FD9-4937-464B-8A3B-94A023A5CC97}" srcOrd="0" destOrd="1" presId="urn:microsoft.com/office/officeart/2005/8/layout/chevron2"/>
    <dgm:cxn modelId="{42CD2123-85AF-4788-A813-CA4280C036A9}" srcId="{C544FA92-2BD7-402A-927B-427C9E32E866}" destId="{343E5C98-84B1-4961-A35A-763B36AB4B53}" srcOrd="0" destOrd="0" parTransId="{B9796189-67A2-416E-83AB-BEA118D466C4}" sibTransId="{7B514735-5F7E-4948-B48C-2B9769BF1749}"/>
    <dgm:cxn modelId="{0030B329-D4F0-4567-8EA4-21E1DDCB8312}" type="presOf" srcId="{839B9FC0-6E1B-457C-ACEB-8521A4FF65B7}" destId="{469EE853-726F-48FC-B114-4DADBA87608F}" srcOrd="0" destOrd="0" presId="urn:microsoft.com/office/officeart/2005/8/layout/chevron2"/>
    <dgm:cxn modelId="{A38BA62F-4758-44B8-97C2-F526FADC5F9B}" type="presOf" srcId="{E8B12A46-C647-4E3B-B462-CDC32F6C3BD8}" destId="{019274B4-6730-4BFF-A28F-B23683FDB490}" srcOrd="0" destOrd="0" presId="urn:microsoft.com/office/officeart/2005/8/layout/chevron2"/>
    <dgm:cxn modelId="{84CA3830-0733-4AFD-A082-887BAC1B6041}" srcId="{D953EB6F-4FE3-4DEB-9F0B-5DE3A3EDA7D5}" destId="{3A5EC7C8-6947-4B3E-9791-94977953E6F1}" srcOrd="5" destOrd="0" parTransId="{DA3F1550-20D7-4206-B62A-0ACC7517C3C7}" sibTransId="{C4A2EFE6-E832-4A70-A61C-1B69EC1CECD1}"/>
    <dgm:cxn modelId="{F65C7530-D48D-435E-971F-790C134EC2B0}" srcId="{D953EB6F-4FE3-4DEB-9F0B-5DE3A3EDA7D5}" destId="{D16DCA16-8982-4D4F-BD5B-ED71DAA47AE9}" srcOrd="7" destOrd="0" parTransId="{F29F566B-3A2D-4575-B646-AA1EA032D19D}" sibTransId="{3E0DD410-4B4A-4C54-88BC-87634A92ADD3}"/>
    <dgm:cxn modelId="{7CB75F3D-F7F8-4ED4-9B9E-E19F8894F996}" type="presOf" srcId="{D79A0CF5-011C-4CCC-9894-A03E2BA34A3B}" destId="{AB419516-F81B-46B2-B984-DC8080CC7B16}" srcOrd="0" destOrd="0" presId="urn:microsoft.com/office/officeart/2005/8/layout/chevron2"/>
    <dgm:cxn modelId="{CFF07E3E-88D8-4350-8742-29FB3A4FDFE5}" srcId="{3A5EC7C8-6947-4B3E-9791-94977953E6F1}" destId="{2BE633D9-D00B-424B-A44B-A73483152683}" srcOrd="0" destOrd="0" parTransId="{3CFE25A0-6116-4DEF-8152-D4A7B3A40565}" sibTransId="{4BA567E0-9F41-4BF1-936C-B8443D1F18A4}"/>
    <dgm:cxn modelId="{2BB76761-1616-44F2-A46A-9B0904A16CE1}" type="presOf" srcId="{7DB1EEC6-6B20-4F1B-B5E3-3CDAC87AC9AA}" destId="{71C3CE3C-01D3-4E04-971C-63CE76DE90F0}" srcOrd="0" destOrd="0" presId="urn:microsoft.com/office/officeart/2005/8/layout/chevron2"/>
    <dgm:cxn modelId="{DB906F6B-8ECF-419F-B64F-4F8976075F45}" srcId="{D953EB6F-4FE3-4DEB-9F0B-5DE3A3EDA7D5}" destId="{52214121-B066-4AD7-BF1E-70A9B213F330}" srcOrd="0" destOrd="0" parTransId="{5BBC53EE-F34D-4C98-930C-23FA7FFBC0D8}" sibTransId="{40EE8147-6D6C-4A9F-8C2C-192D7B66FFF7}"/>
    <dgm:cxn modelId="{C15DEC4C-A07B-42D4-9A8D-016D2FEB9071}" srcId="{E8B12A46-C647-4E3B-B462-CDC32F6C3BD8}" destId="{3ECB0445-C56C-4B13-ACF1-1CC38EC7AD10}" srcOrd="1" destOrd="0" parTransId="{6D152F22-AE5F-4FD7-A4C5-A8375F949E51}" sibTransId="{53B2F8E7-44ED-48AB-8CE9-D9B23D5A912D}"/>
    <dgm:cxn modelId="{4A1AA06E-9D8C-4D84-A697-1C1F212E3B43}" type="presOf" srcId="{34B5F645-E7F5-4B3F-AE55-14BD422EC7D1}" destId="{E7FD27A8-ACE9-4ABD-95C7-2DB0259D6920}" srcOrd="0" destOrd="0" presId="urn:microsoft.com/office/officeart/2005/8/layout/chevron2"/>
    <dgm:cxn modelId="{C8CDD974-C3A3-4F08-97E3-92572CBCA5E7}" type="presOf" srcId="{D16DCA16-8982-4D4F-BD5B-ED71DAA47AE9}" destId="{2B436BD8-A823-43D7-95FE-277076FF7F48}" srcOrd="0" destOrd="0" presId="urn:microsoft.com/office/officeart/2005/8/layout/chevron2"/>
    <dgm:cxn modelId="{1F268076-1197-4187-8840-B98D7273BD0E}" type="presOf" srcId="{A09A1D45-321B-40FB-9CF9-B485C5382A76}" destId="{23D4D96F-5C6E-4B19-BF38-800A763ACF37}" srcOrd="0" destOrd="0" presId="urn:microsoft.com/office/officeart/2005/8/layout/chevron2"/>
    <dgm:cxn modelId="{1D0C3D7D-EAC8-4477-9906-38B272BF1305}" srcId="{52214121-B066-4AD7-BF1E-70A9B213F330}" destId="{839B9FC0-6E1B-457C-ACEB-8521A4FF65B7}" srcOrd="0" destOrd="0" parTransId="{BC2F12AA-4FBB-4E4B-9444-84829D7B4308}" sibTransId="{27B294BC-149E-44F3-B12E-C8D95450D9DB}"/>
    <dgm:cxn modelId="{B53A1382-58E7-4CC7-89D9-4080A9A53EEE}" type="presOf" srcId="{52214121-B066-4AD7-BF1E-70A9B213F330}" destId="{1F42BFBE-16A9-4D2B-812E-C2C5D8A2B611}" srcOrd="0" destOrd="0" presId="urn:microsoft.com/office/officeart/2005/8/layout/chevron2"/>
    <dgm:cxn modelId="{BF365489-2340-4887-A456-4958689B4C07}" type="presOf" srcId="{1DF4068B-7DCF-427F-A220-53D24D632E08}" destId="{DAD46D52-4C10-4761-A87A-B676145DDB56}" srcOrd="0" destOrd="0" presId="urn:microsoft.com/office/officeart/2005/8/layout/chevron2"/>
    <dgm:cxn modelId="{1BC52393-9D49-40E1-A10F-3E5A07DC9B37}" type="presOf" srcId="{FB6C7E3C-E51A-40C1-85B8-2ABEF49BC024}" destId="{0E4560DB-7196-4424-A8E1-3C970391AD29}" srcOrd="0" destOrd="0" presId="urn:microsoft.com/office/officeart/2005/8/layout/chevron2"/>
    <dgm:cxn modelId="{29681794-9813-44A6-926F-2A655C4911DC}" srcId="{C544FA92-2BD7-402A-927B-427C9E32E866}" destId="{1CC56DE1-730E-4639-BE30-B84EF7D1D4C2}" srcOrd="1" destOrd="0" parTransId="{BA545D63-89A5-4745-BDCC-5409DDCF3F39}" sibTransId="{7FA43E86-C4D5-41CE-9CBD-AE15CA6556D0}"/>
    <dgm:cxn modelId="{DC638E9F-1D6D-497C-B337-0333D933064D}" type="presOf" srcId="{FDE8FB83-6681-4C50-964D-4296273F48ED}" destId="{19BDCBC9-FEDD-48E9-B46F-87F331384460}" srcOrd="0" destOrd="0" presId="urn:microsoft.com/office/officeart/2005/8/layout/chevron2"/>
    <dgm:cxn modelId="{FAD8D1A5-E85F-4DBF-BACB-082F1DE9D630}" srcId="{D953EB6F-4FE3-4DEB-9F0B-5DE3A3EDA7D5}" destId="{FB6C7E3C-E51A-40C1-85B8-2ABEF49BC024}" srcOrd="6" destOrd="0" parTransId="{6C84A547-A107-431F-9289-86310A672F40}" sibTransId="{B2FA8A2A-8E4F-456A-88B8-AD793B5B1CD9}"/>
    <dgm:cxn modelId="{2460EAA6-E683-4DA5-B11A-658385DC5DFD}" srcId="{D953EB6F-4FE3-4DEB-9F0B-5DE3A3EDA7D5}" destId="{C544FA92-2BD7-402A-927B-427C9E32E866}" srcOrd="4" destOrd="0" parTransId="{EFB88422-9677-4077-8F31-DD086EC61AE8}" sibTransId="{500CCD7D-1D0B-4A93-AAA7-290008FE8FC8}"/>
    <dgm:cxn modelId="{0975D9B1-E929-422D-A6F3-D541C56DBDC6}" type="presOf" srcId="{2BE633D9-D00B-424B-A44B-A73483152683}" destId="{3C25329F-278F-4C1C-8A91-6020B1D806AF}" srcOrd="0" destOrd="0" presId="urn:microsoft.com/office/officeart/2005/8/layout/chevron2"/>
    <dgm:cxn modelId="{306E4EB4-CEE5-4657-821A-C1A536DCCDD9}" srcId="{D953EB6F-4FE3-4DEB-9F0B-5DE3A3EDA7D5}" destId="{A09A1D45-321B-40FB-9CF9-B485C5382A76}" srcOrd="3" destOrd="0" parTransId="{88FE523A-1533-4B33-9CD2-1B93303E2F38}" sibTransId="{D620B79B-EA46-49C7-A303-7458A558A06D}"/>
    <dgm:cxn modelId="{ADFF80B7-FD7B-4AB4-8FA5-A50C5AD165F5}" srcId="{FB6C7E3C-E51A-40C1-85B8-2ABEF49BC024}" destId="{34B5F645-E7F5-4B3F-AE55-14BD422EC7D1}" srcOrd="0" destOrd="0" parTransId="{C0761171-7DA6-474E-AD91-A52E8EF4275B}" sibTransId="{E4B5C39E-CC1F-46F3-A2B4-888F3E021537}"/>
    <dgm:cxn modelId="{651732B9-2211-43C7-9DDF-EE1D53F97E98}" srcId="{D953EB6F-4FE3-4DEB-9F0B-5DE3A3EDA7D5}" destId="{7DB1EEC6-6B20-4F1B-B5E3-3CDAC87AC9AA}" srcOrd="1" destOrd="0" parTransId="{A4503D30-1322-4894-9823-A4E0B6A383A8}" sibTransId="{9DD871C3-D409-4A2E-8BE1-3DE442E6445B}"/>
    <dgm:cxn modelId="{63F3BFC0-752D-4532-82CF-4F8DF4D9DD94}" type="presOf" srcId="{F452B15A-300B-4251-A539-5DB0EFA11E65}" destId="{8DD17FD9-4937-464B-8A3B-94A023A5CC97}" srcOrd="0" destOrd="0" presId="urn:microsoft.com/office/officeart/2005/8/layout/chevron2"/>
    <dgm:cxn modelId="{7BBAFCC8-B2FE-46FE-B5A5-206AC5973699}" type="presOf" srcId="{D953EB6F-4FE3-4DEB-9F0B-5DE3A3EDA7D5}" destId="{78E0D9B6-F945-4F51-8ECB-F69BDA54CDE7}" srcOrd="0" destOrd="0" presId="urn:microsoft.com/office/officeart/2005/8/layout/chevron2"/>
    <dgm:cxn modelId="{EA13D1CC-8699-4F71-BDE9-1EE99AFFAA9C}" type="presOf" srcId="{343E5C98-84B1-4961-A35A-763B36AB4B53}" destId="{865885AD-ACCA-4E05-BF83-6ED9C875B534}" srcOrd="0" destOrd="0" presId="urn:microsoft.com/office/officeart/2005/8/layout/chevron2"/>
    <dgm:cxn modelId="{D7B4CAD3-92D4-42AB-A1DF-FF914D3C9A33}" srcId="{D16DCA16-8982-4D4F-BD5B-ED71DAA47AE9}" destId="{1DF4068B-7DCF-427F-A220-53D24D632E08}" srcOrd="0" destOrd="0" parTransId="{C1D6B604-55E8-4E15-8A33-7F177F5037F6}" sibTransId="{0D79B051-0234-4CDA-AD54-E7DD9BDC353C}"/>
    <dgm:cxn modelId="{45FA7AD8-281A-4774-8983-EE1612805E61}" srcId="{A09A1D45-321B-40FB-9CF9-B485C5382A76}" destId="{FDE8FB83-6681-4C50-964D-4296273F48ED}" srcOrd="0" destOrd="0" parTransId="{CC429547-04B9-4C52-837A-5CF90DF561E1}" sibTransId="{5E4506DE-0F6E-470C-97DE-3AD751C27A9D}"/>
    <dgm:cxn modelId="{1AEB03E7-7F61-4C02-ACD1-6BD3B57B8E9C}" srcId="{7DB1EEC6-6B20-4F1B-B5E3-3CDAC87AC9AA}" destId="{D79A0CF5-011C-4CCC-9894-A03E2BA34A3B}" srcOrd="0" destOrd="0" parTransId="{D1A5BF16-26B2-4945-9516-807BA77CDCCE}" sibTransId="{2E8D68E3-4313-443B-BB1B-8FF089C4368F}"/>
    <dgm:cxn modelId="{0CF8FBEE-3DE6-44A9-AB76-E7AC0B5A4E7D}" type="presOf" srcId="{1CC56DE1-730E-4639-BE30-B84EF7D1D4C2}" destId="{865885AD-ACCA-4E05-BF83-6ED9C875B534}" srcOrd="0" destOrd="1" presId="urn:microsoft.com/office/officeart/2005/8/layout/chevron2"/>
    <dgm:cxn modelId="{B951ACF5-639B-4E71-AA50-C42EABB69AF4}" srcId="{E8B12A46-C647-4E3B-B462-CDC32F6C3BD8}" destId="{F452B15A-300B-4251-A539-5DB0EFA11E65}" srcOrd="0" destOrd="0" parTransId="{30C0B503-5695-4EB7-8526-FB9F0B381B52}" sibTransId="{43FF9AED-6949-4341-8F27-966967F4962E}"/>
    <dgm:cxn modelId="{51ED64FF-5F44-4654-A225-828244C10144}" type="presOf" srcId="{C544FA92-2BD7-402A-927B-427C9E32E866}" destId="{D57AE450-B505-4D55-845E-C1EFF8DB1912}" srcOrd="0" destOrd="0" presId="urn:microsoft.com/office/officeart/2005/8/layout/chevron2"/>
    <dgm:cxn modelId="{C159D61B-CD5A-4C59-AD80-19F95FA12CE9}" type="presParOf" srcId="{78E0D9B6-F945-4F51-8ECB-F69BDA54CDE7}" destId="{188D59D5-6F1B-438C-A2FF-14E8E94AEC2B}" srcOrd="0" destOrd="0" presId="urn:microsoft.com/office/officeart/2005/8/layout/chevron2"/>
    <dgm:cxn modelId="{28DAA8C8-EE2F-42D9-B7D2-7AA68A71E988}" type="presParOf" srcId="{188D59D5-6F1B-438C-A2FF-14E8E94AEC2B}" destId="{1F42BFBE-16A9-4D2B-812E-C2C5D8A2B611}" srcOrd="0" destOrd="0" presId="urn:microsoft.com/office/officeart/2005/8/layout/chevron2"/>
    <dgm:cxn modelId="{E8FAE4D7-F8C1-4990-8520-23673FE8D077}" type="presParOf" srcId="{188D59D5-6F1B-438C-A2FF-14E8E94AEC2B}" destId="{469EE853-726F-48FC-B114-4DADBA87608F}" srcOrd="1" destOrd="0" presId="urn:microsoft.com/office/officeart/2005/8/layout/chevron2"/>
    <dgm:cxn modelId="{BE4CA5DA-B1D1-4128-A3A2-EEE74EB7872A}" type="presParOf" srcId="{78E0D9B6-F945-4F51-8ECB-F69BDA54CDE7}" destId="{5B60CF44-B12A-49E6-BE99-C8565A9D3220}" srcOrd="1" destOrd="0" presId="urn:microsoft.com/office/officeart/2005/8/layout/chevron2"/>
    <dgm:cxn modelId="{E20D6C84-5CBF-4147-9092-E0B325C693EE}" type="presParOf" srcId="{78E0D9B6-F945-4F51-8ECB-F69BDA54CDE7}" destId="{4AC2273F-AD22-4D3F-980E-ACCA4AC863BF}" srcOrd="2" destOrd="0" presId="urn:microsoft.com/office/officeart/2005/8/layout/chevron2"/>
    <dgm:cxn modelId="{2327D53C-B10C-47E7-8806-1EC34C4F4A09}" type="presParOf" srcId="{4AC2273F-AD22-4D3F-980E-ACCA4AC863BF}" destId="{71C3CE3C-01D3-4E04-971C-63CE76DE90F0}" srcOrd="0" destOrd="0" presId="urn:microsoft.com/office/officeart/2005/8/layout/chevron2"/>
    <dgm:cxn modelId="{16B18339-80BF-417E-9DE5-BCBCB7AA7CEA}" type="presParOf" srcId="{4AC2273F-AD22-4D3F-980E-ACCA4AC863BF}" destId="{AB419516-F81B-46B2-B984-DC8080CC7B16}" srcOrd="1" destOrd="0" presId="urn:microsoft.com/office/officeart/2005/8/layout/chevron2"/>
    <dgm:cxn modelId="{C6485CA7-4CDA-4DE0-9A73-F81BE2418091}" type="presParOf" srcId="{78E0D9B6-F945-4F51-8ECB-F69BDA54CDE7}" destId="{E047DAFE-1F76-42B9-8DEF-242DB49DFF21}" srcOrd="3" destOrd="0" presId="urn:microsoft.com/office/officeart/2005/8/layout/chevron2"/>
    <dgm:cxn modelId="{A1FED709-D914-4DEA-9980-40270ADA47A8}" type="presParOf" srcId="{78E0D9B6-F945-4F51-8ECB-F69BDA54CDE7}" destId="{1635FFB6-C0A9-4DC7-9B68-45B89539A846}" srcOrd="4" destOrd="0" presId="urn:microsoft.com/office/officeart/2005/8/layout/chevron2"/>
    <dgm:cxn modelId="{0077478B-FD60-4602-A8DF-947713BB189B}" type="presParOf" srcId="{1635FFB6-C0A9-4DC7-9B68-45B89539A846}" destId="{019274B4-6730-4BFF-A28F-B23683FDB490}" srcOrd="0" destOrd="0" presId="urn:microsoft.com/office/officeart/2005/8/layout/chevron2"/>
    <dgm:cxn modelId="{B3113FC4-3839-42A2-8E49-A37269EF19FA}" type="presParOf" srcId="{1635FFB6-C0A9-4DC7-9B68-45B89539A846}" destId="{8DD17FD9-4937-464B-8A3B-94A023A5CC97}" srcOrd="1" destOrd="0" presId="urn:microsoft.com/office/officeart/2005/8/layout/chevron2"/>
    <dgm:cxn modelId="{33607282-C2EE-47D2-91D5-42F29D3CD17A}" type="presParOf" srcId="{78E0D9B6-F945-4F51-8ECB-F69BDA54CDE7}" destId="{B18E6F57-6A14-4925-B54B-51C0024232EB}" srcOrd="5" destOrd="0" presId="urn:microsoft.com/office/officeart/2005/8/layout/chevron2"/>
    <dgm:cxn modelId="{0B2EE5D7-3AFD-49C3-A6D4-E5C6BD4AB701}" type="presParOf" srcId="{78E0D9B6-F945-4F51-8ECB-F69BDA54CDE7}" destId="{A284A481-04FA-4819-9754-9FF9A33C872C}" srcOrd="6" destOrd="0" presId="urn:microsoft.com/office/officeart/2005/8/layout/chevron2"/>
    <dgm:cxn modelId="{66D3B3AB-4EFF-4B02-8E8D-E34C861ABC7A}" type="presParOf" srcId="{A284A481-04FA-4819-9754-9FF9A33C872C}" destId="{23D4D96F-5C6E-4B19-BF38-800A763ACF37}" srcOrd="0" destOrd="0" presId="urn:microsoft.com/office/officeart/2005/8/layout/chevron2"/>
    <dgm:cxn modelId="{F78412B7-3942-4F55-BCA0-8D674667ECC1}" type="presParOf" srcId="{A284A481-04FA-4819-9754-9FF9A33C872C}" destId="{19BDCBC9-FEDD-48E9-B46F-87F331384460}" srcOrd="1" destOrd="0" presId="urn:microsoft.com/office/officeart/2005/8/layout/chevron2"/>
    <dgm:cxn modelId="{66912542-162F-420B-B7BC-0744A327AC1D}" type="presParOf" srcId="{78E0D9B6-F945-4F51-8ECB-F69BDA54CDE7}" destId="{26F330F4-347E-4267-969D-5BA093FBD6AF}" srcOrd="7" destOrd="0" presId="urn:microsoft.com/office/officeart/2005/8/layout/chevron2"/>
    <dgm:cxn modelId="{91675CCA-04D3-4771-85E0-8F6BFB8809F9}" type="presParOf" srcId="{78E0D9B6-F945-4F51-8ECB-F69BDA54CDE7}" destId="{3C778EAA-A665-4938-A9E7-03AC49F1D7E0}" srcOrd="8" destOrd="0" presId="urn:microsoft.com/office/officeart/2005/8/layout/chevron2"/>
    <dgm:cxn modelId="{3E0201EB-BC56-4935-AAC4-D1C14BF828C4}" type="presParOf" srcId="{3C778EAA-A665-4938-A9E7-03AC49F1D7E0}" destId="{D57AE450-B505-4D55-845E-C1EFF8DB1912}" srcOrd="0" destOrd="0" presId="urn:microsoft.com/office/officeart/2005/8/layout/chevron2"/>
    <dgm:cxn modelId="{DE1EBD60-446A-45CC-9BB7-E62BDE12DE3B}" type="presParOf" srcId="{3C778EAA-A665-4938-A9E7-03AC49F1D7E0}" destId="{865885AD-ACCA-4E05-BF83-6ED9C875B534}" srcOrd="1" destOrd="0" presId="urn:microsoft.com/office/officeart/2005/8/layout/chevron2"/>
    <dgm:cxn modelId="{00F37AE2-7C2C-468F-8F6B-D082C8748560}" type="presParOf" srcId="{78E0D9B6-F945-4F51-8ECB-F69BDA54CDE7}" destId="{2AF826C2-4A87-4A13-8C9E-2B960516A4B1}" srcOrd="9" destOrd="0" presId="urn:microsoft.com/office/officeart/2005/8/layout/chevron2"/>
    <dgm:cxn modelId="{E7484718-2CD3-4D7E-9532-AE18F92DB32A}" type="presParOf" srcId="{78E0D9B6-F945-4F51-8ECB-F69BDA54CDE7}" destId="{8669832B-70FF-4072-9C34-725462374B66}" srcOrd="10" destOrd="0" presId="urn:microsoft.com/office/officeart/2005/8/layout/chevron2"/>
    <dgm:cxn modelId="{EDDDD9E0-5835-4903-ADC2-8AAC38C565DC}" type="presParOf" srcId="{8669832B-70FF-4072-9C34-725462374B66}" destId="{FAA1C8FF-D196-4F7F-BD77-2C2425C42832}" srcOrd="0" destOrd="0" presId="urn:microsoft.com/office/officeart/2005/8/layout/chevron2"/>
    <dgm:cxn modelId="{D2D06C07-8EB8-46F8-81A4-4B0DB4B4357F}" type="presParOf" srcId="{8669832B-70FF-4072-9C34-725462374B66}" destId="{3C25329F-278F-4C1C-8A91-6020B1D806AF}" srcOrd="1" destOrd="0" presId="urn:microsoft.com/office/officeart/2005/8/layout/chevron2"/>
    <dgm:cxn modelId="{32951DD4-5536-4C3D-8908-4EC7EFE700A0}" type="presParOf" srcId="{78E0D9B6-F945-4F51-8ECB-F69BDA54CDE7}" destId="{49738963-457C-46C4-95A6-D0A2D8A68830}" srcOrd="11" destOrd="0" presId="urn:microsoft.com/office/officeart/2005/8/layout/chevron2"/>
    <dgm:cxn modelId="{C8993E39-E66A-4347-84DC-D60CFD0537D2}" type="presParOf" srcId="{78E0D9B6-F945-4F51-8ECB-F69BDA54CDE7}" destId="{83A026C8-8730-49DF-BED3-4C7C857BE71F}" srcOrd="12" destOrd="0" presId="urn:microsoft.com/office/officeart/2005/8/layout/chevron2"/>
    <dgm:cxn modelId="{84CCCC22-24AC-4774-9F21-F6889E1AE7A9}" type="presParOf" srcId="{83A026C8-8730-49DF-BED3-4C7C857BE71F}" destId="{0E4560DB-7196-4424-A8E1-3C970391AD29}" srcOrd="0" destOrd="0" presId="urn:microsoft.com/office/officeart/2005/8/layout/chevron2"/>
    <dgm:cxn modelId="{D21EBE45-FD7E-4674-84C4-42F52ED01BEE}" type="presParOf" srcId="{83A026C8-8730-49DF-BED3-4C7C857BE71F}" destId="{E7FD27A8-ACE9-4ABD-95C7-2DB0259D6920}" srcOrd="1" destOrd="0" presId="urn:microsoft.com/office/officeart/2005/8/layout/chevron2"/>
    <dgm:cxn modelId="{1379338D-1752-41D1-84F9-0C883A5E9E7C}" type="presParOf" srcId="{78E0D9B6-F945-4F51-8ECB-F69BDA54CDE7}" destId="{0A44AE3D-760C-4D9B-9F7D-3C236D44D785}" srcOrd="13" destOrd="0" presId="urn:microsoft.com/office/officeart/2005/8/layout/chevron2"/>
    <dgm:cxn modelId="{83FD8389-C0C9-4975-827B-BB59E3E85BAF}" type="presParOf" srcId="{78E0D9B6-F945-4F51-8ECB-F69BDA54CDE7}" destId="{3C259EF4-13E5-4A9A-8312-1744AB42C213}" srcOrd="14" destOrd="0" presId="urn:microsoft.com/office/officeart/2005/8/layout/chevron2"/>
    <dgm:cxn modelId="{8D0F2FBC-6F53-4134-AB27-73ECD137F999}" type="presParOf" srcId="{3C259EF4-13E5-4A9A-8312-1744AB42C213}" destId="{2B436BD8-A823-43D7-95FE-277076FF7F48}" srcOrd="0" destOrd="0" presId="urn:microsoft.com/office/officeart/2005/8/layout/chevron2"/>
    <dgm:cxn modelId="{3210C468-EFB4-4C6E-A657-6C8A24B9CA2D}" type="presParOf" srcId="{3C259EF4-13E5-4A9A-8312-1744AB42C213}" destId="{DAD46D52-4C10-4761-A87A-B676145DDB56}" srcOrd="1" destOrd="0" presId="urn:microsoft.com/office/officeart/2005/8/layout/chevron2"/>
  </dgm:cxnLst>
  <dgm:bg>
    <a:solidFill>
      <a:srgbClr val="FFFFE5"/>
    </a:solidFill>
  </dgm:bg>
  <dgm:whole>
    <a:ln>
      <a:solidFill>
        <a:srgbClr val="CCCC00"/>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F42BFBE-16A9-4D2B-812E-C2C5D8A2B611}">
      <dsp:nvSpPr>
        <dsp:cNvPr id="0" name=""/>
        <dsp:cNvSpPr/>
      </dsp:nvSpPr>
      <dsp:spPr>
        <a:xfrm rot="5400000">
          <a:off x="-109579" y="121075"/>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1</a:t>
          </a:r>
        </a:p>
      </dsp:txBody>
      <dsp:txXfrm rot="-5400000">
        <a:off x="1" y="267181"/>
        <a:ext cx="511369" cy="219159"/>
      </dsp:txXfrm>
    </dsp:sp>
    <dsp:sp modelId="{469EE853-726F-48FC-B114-4DADBA87608F}">
      <dsp:nvSpPr>
        <dsp:cNvPr id="0" name=""/>
        <dsp:cNvSpPr/>
      </dsp:nvSpPr>
      <dsp:spPr>
        <a:xfrm rot="5400000">
          <a:off x="4508738" y="-3985871"/>
          <a:ext cx="474843" cy="8469580"/>
        </a:xfrm>
        <a:prstGeom prst="round2SameRect">
          <a:avLst/>
        </a:prstGeom>
        <a:solidFill>
          <a:sysClr val="window" lastClr="FFFFFF"/>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solidFill>
                <a:sysClr val="windowText" lastClr="000000"/>
              </a:solidFill>
            </a:rPr>
            <a:t>Complete the team/ location/ reporter/ start and end dates and current service specification in the green boxes above</a:t>
          </a:r>
        </a:p>
      </dsp:txBody>
      <dsp:txXfrm rot="-5400000">
        <a:off x="511370" y="34677"/>
        <a:ext cx="8446400" cy="428483"/>
      </dsp:txXfrm>
    </dsp:sp>
    <dsp:sp modelId="{71C3CE3C-01D3-4E04-971C-63CE76DE90F0}">
      <dsp:nvSpPr>
        <dsp:cNvPr id="0" name=""/>
        <dsp:cNvSpPr/>
      </dsp:nvSpPr>
      <dsp:spPr>
        <a:xfrm rot="5400000">
          <a:off x="-109579" y="781573"/>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2</a:t>
          </a:r>
        </a:p>
      </dsp:txBody>
      <dsp:txXfrm rot="-5400000">
        <a:off x="1" y="927679"/>
        <a:ext cx="511369" cy="219159"/>
      </dsp:txXfrm>
    </dsp:sp>
    <dsp:sp modelId="{AB419516-F81B-46B2-B984-DC8080CC7B16}">
      <dsp:nvSpPr>
        <dsp:cNvPr id="0" name=""/>
        <dsp:cNvSpPr/>
      </dsp:nvSpPr>
      <dsp:spPr>
        <a:xfrm rot="5400000">
          <a:off x="4508738" y="-3325373"/>
          <a:ext cx="47484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Discuss as a team and agree the categories of indirect and associated work for unregistered, registered and experienced registered staff</a:t>
          </a:r>
        </a:p>
      </dsp:txBody>
      <dsp:txXfrm rot="-5400000">
        <a:off x="511370" y="695175"/>
        <a:ext cx="8446400" cy="428483"/>
      </dsp:txXfrm>
    </dsp:sp>
    <dsp:sp modelId="{019274B4-6730-4BFF-A28F-B23683FDB490}">
      <dsp:nvSpPr>
        <dsp:cNvPr id="0" name=""/>
        <dsp:cNvSpPr/>
      </dsp:nvSpPr>
      <dsp:spPr>
        <a:xfrm rot="5400000">
          <a:off x="-109579" y="1561881"/>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3</a:t>
          </a:r>
        </a:p>
      </dsp:txBody>
      <dsp:txXfrm rot="-5400000">
        <a:off x="1" y="1707987"/>
        <a:ext cx="511369" cy="219159"/>
      </dsp:txXfrm>
    </dsp:sp>
    <dsp:sp modelId="{8DD17FD9-4937-464B-8A3B-94A023A5CC97}">
      <dsp:nvSpPr>
        <dsp:cNvPr id="0" name=""/>
        <dsp:cNvSpPr/>
      </dsp:nvSpPr>
      <dsp:spPr>
        <a:xfrm rot="5400000">
          <a:off x="4388928" y="-2545065"/>
          <a:ext cx="71446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Record this in the (green) weekly record tab under "INDIRECT CARE UNREGISTERED STAFF" (Cells A6 to A17), "ADDITIONAL WORKLOAD UNREGISTERED STAFF" (A19 to A28), "INDIRECT CARE REGISTERED &amp; EXPERIENCED REGISTERED STAFF" (A30 to A41) &amp; "ADDITIONAL WORKLOAD REGISTERED AND EXPERIENCED REGISTERED STAFF" (A43 to A55).</a:t>
          </a:r>
        </a:p>
        <a:p>
          <a:pPr marL="114300" lvl="1" indent="-114300" algn="l" defTabSz="533400">
            <a:lnSpc>
              <a:spcPct val="90000"/>
            </a:lnSpc>
            <a:spcBef>
              <a:spcPct val="0"/>
            </a:spcBef>
            <a:spcAft>
              <a:spcPct val="15000"/>
            </a:spcAft>
            <a:buChar char="•"/>
          </a:pPr>
          <a:r>
            <a:rPr lang="en-GB" sz="1200" b="1" kern="1200"/>
            <a:t>This data will auto fill for the remaining tabs</a:t>
          </a:r>
        </a:p>
      </dsp:txBody>
      <dsp:txXfrm rot="-5400000">
        <a:off x="511370" y="1367370"/>
        <a:ext cx="8434703" cy="644709"/>
      </dsp:txXfrm>
    </dsp:sp>
    <dsp:sp modelId="{23D4D96F-5C6E-4B19-BF38-800A763ACF37}">
      <dsp:nvSpPr>
        <dsp:cNvPr id="0" name=""/>
        <dsp:cNvSpPr/>
      </dsp:nvSpPr>
      <dsp:spPr>
        <a:xfrm rot="5400000">
          <a:off x="-109579" y="2222380"/>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4</a:t>
          </a:r>
        </a:p>
      </dsp:txBody>
      <dsp:txXfrm rot="-5400000">
        <a:off x="1" y="2368486"/>
        <a:ext cx="511369" cy="219159"/>
      </dsp:txXfrm>
    </dsp:sp>
    <dsp:sp modelId="{19BDCBC9-FEDD-48E9-B46F-87F331384460}">
      <dsp:nvSpPr>
        <dsp:cNvPr id="0" name=""/>
        <dsp:cNvSpPr/>
      </dsp:nvSpPr>
      <dsp:spPr>
        <a:xfrm rot="5400000">
          <a:off x="4508738" y="-1884567"/>
          <a:ext cx="47484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Once completed print copies of the 'Weekly Record' tab and distribute to staff participating in the data collection.</a:t>
          </a:r>
        </a:p>
      </dsp:txBody>
      <dsp:txXfrm rot="-5400000">
        <a:off x="511370" y="2135981"/>
        <a:ext cx="8446400" cy="428483"/>
      </dsp:txXfrm>
    </dsp:sp>
    <dsp:sp modelId="{D57AE450-B505-4D55-845E-C1EFF8DB1912}">
      <dsp:nvSpPr>
        <dsp:cNvPr id="0" name=""/>
        <dsp:cNvSpPr/>
      </dsp:nvSpPr>
      <dsp:spPr>
        <a:xfrm rot="5400000">
          <a:off x="-109579" y="2974062"/>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5</a:t>
          </a:r>
        </a:p>
      </dsp:txBody>
      <dsp:txXfrm rot="-5400000">
        <a:off x="1" y="3120168"/>
        <a:ext cx="511369" cy="219159"/>
      </dsp:txXfrm>
    </dsp:sp>
    <dsp:sp modelId="{865885AD-ACCA-4E05-BF83-6ED9C875B534}">
      <dsp:nvSpPr>
        <dsp:cNvPr id="0" name=""/>
        <dsp:cNvSpPr/>
      </dsp:nvSpPr>
      <dsp:spPr>
        <a:xfrm rot="5400000">
          <a:off x="4417554" y="-1132885"/>
          <a:ext cx="657211"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Staff participating in the data collection will keep a record of the approximate time in minutes spent on the agreed activities on their printed sheet</a:t>
          </a:r>
        </a:p>
        <a:p>
          <a:pPr marL="114300" lvl="1" indent="-114300" algn="l" defTabSz="533400">
            <a:lnSpc>
              <a:spcPct val="90000"/>
            </a:lnSpc>
            <a:spcBef>
              <a:spcPct val="0"/>
            </a:spcBef>
            <a:spcAft>
              <a:spcPct val="15000"/>
            </a:spcAft>
            <a:buChar char="•"/>
          </a:pPr>
          <a:r>
            <a:rPr lang="en-GB" sz="1200" kern="1200"/>
            <a:t>The sheets should be returned to the lead responsible for data input at the end of each week of data collection</a:t>
          </a:r>
        </a:p>
      </dsp:txBody>
      <dsp:txXfrm rot="-5400000">
        <a:off x="511370" y="2805381"/>
        <a:ext cx="8437498" cy="593047"/>
      </dsp:txXfrm>
    </dsp:sp>
    <dsp:sp modelId="{FAA1C8FF-D196-4F7F-BD77-2C2425C42832}">
      <dsp:nvSpPr>
        <dsp:cNvPr id="0" name=""/>
        <dsp:cNvSpPr/>
      </dsp:nvSpPr>
      <dsp:spPr>
        <a:xfrm rot="5400000">
          <a:off x="-109579" y="3634560"/>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6</a:t>
          </a:r>
        </a:p>
      </dsp:txBody>
      <dsp:txXfrm rot="-5400000">
        <a:off x="1" y="3780666"/>
        <a:ext cx="511369" cy="219159"/>
      </dsp:txXfrm>
    </dsp:sp>
    <dsp:sp modelId="{3C25329F-278F-4C1C-8A91-6020B1D806AF}">
      <dsp:nvSpPr>
        <dsp:cNvPr id="0" name=""/>
        <dsp:cNvSpPr/>
      </dsp:nvSpPr>
      <dsp:spPr>
        <a:xfrm rot="5400000">
          <a:off x="4508738" y="-472387"/>
          <a:ext cx="47484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Collate the totals for each staff group and input into the (blue) appropriate tab (Unregistered Staff, Registered Staff, Experienced Registered Staff) for each week. </a:t>
          </a:r>
          <a:r>
            <a:rPr lang="en-GB" sz="1200" b="1" kern="1200"/>
            <a:t>All coloured boxes will automatically calculate.</a:t>
          </a:r>
        </a:p>
      </dsp:txBody>
      <dsp:txXfrm rot="-5400000">
        <a:off x="511370" y="3548161"/>
        <a:ext cx="8446400" cy="428483"/>
      </dsp:txXfrm>
    </dsp:sp>
    <dsp:sp modelId="{0E4560DB-7196-4424-A8E1-3C970391AD29}">
      <dsp:nvSpPr>
        <dsp:cNvPr id="0" name=""/>
        <dsp:cNvSpPr/>
      </dsp:nvSpPr>
      <dsp:spPr>
        <a:xfrm rot="5400000">
          <a:off x="-109579" y="4295058"/>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7 </a:t>
          </a:r>
        </a:p>
      </dsp:txBody>
      <dsp:txXfrm rot="-5400000">
        <a:off x="1" y="4441164"/>
        <a:ext cx="511369" cy="219159"/>
      </dsp:txXfrm>
    </dsp:sp>
    <dsp:sp modelId="{E7FD27A8-ACE9-4ABD-95C7-2DB0259D6920}">
      <dsp:nvSpPr>
        <dsp:cNvPr id="0" name=""/>
        <dsp:cNvSpPr/>
      </dsp:nvSpPr>
      <dsp:spPr>
        <a:xfrm rot="5400000">
          <a:off x="4508738" y="188110"/>
          <a:ext cx="47484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Repeat data collection and input for the second week.</a:t>
          </a:r>
        </a:p>
      </dsp:txBody>
      <dsp:txXfrm rot="-5400000">
        <a:off x="511370" y="4208658"/>
        <a:ext cx="8446400" cy="428483"/>
      </dsp:txXfrm>
    </dsp:sp>
    <dsp:sp modelId="{2B436BD8-A823-43D7-95FE-277076FF7F48}">
      <dsp:nvSpPr>
        <dsp:cNvPr id="0" name=""/>
        <dsp:cNvSpPr/>
      </dsp:nvSpPr>
      <dsp:spPr>
        <a:xfrm rot="5400000">
          <a:off x="-109579" y="4955556"/>
          <a:ext cx="730528" cy="511369"/>
        </a:xfrm>
        <a:prstGeom prst="chevron">
          <a:avLst/>
        </a:prstGeom>
        <a:solidFill>
          <a:srgbClr val="CCCC00"/>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GB" sz="1400" kern="1200">
              <a:solidFill>
                <a:sysClr val="windowText" lastClr="000000"/>
              </a:solidFill>
            </a:rPr>
            <a:t>Step 8</a:t>
          </a:r>
        </a:p>
      </dsp:txBody>
      <dsp:txXfrm rot="-5400000">
        <a:off x="1" y="5101662"/>
        <a:ext cx="511369" cy="219159"/>
      </dsp:txXfrm>
    </dsp:sp>
    <dsp:sp modelId="{DAD46D52-4C10-4761-A87A-B676145DDB56}">
      <dsp:nvSpPr>
        <dsp:cNvPr id="0" name=""/>
        <dsp:cNvSpPr/>
      </dsp:nvSpPr>
      <dsp:spPr>
        <a:xfrm rot="5400000">
          <a:off x="4508738" y="848608"/>
          <a:ext cx="474843" cy="8469580"/>
        </a:xfrm>
        <a:prstGeom prst="round2SameRect">
          <a:avLst/>
        </a:prstGeom>
        <a:solidFill>
          <a:schemeClr val="lt1">
            <a:alpha val="90000"/>
            <a:hueOff val="0"/>
            <a:satOff val="0"/>
            <a:lumOff val="0"/>
            <a:alphaOff val="0"/>
          </a:schemeClr>
        </a:solidFill>
        <a:ln w="25400" cap="flat" cmpd="sng" algn="ctr">
          <a:solidFill>
            <a:srgbClr val="CCCC00"/>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a:t>Once all data has been input into the tool the summary will be available for analysis in the report (dark blue). </a:t>
          </a:r>
        </a:p>
      </dsp:txBody>
      <dsp:txXfrm rot="-5400000">
        <a:off x="511370" y="4869156"/>
        <a:ext cx="8446400" cy="428483"/>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e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5838824</xdr:colOff>
      <xdr:row>0</xdr:row>
      <xdr:rowOff>53975</xdr:rowOff>
    </xdr:from>
    <xdr:to>
      <xdr:col>1</xdr:col>
      <xdr:colOff>6648449</xdr:colOff>
      <xdr:row>0</xdr:row>
      <xdr:rowOff>952500</xdr:rowOff>
    </xdr:to>
    <xdr:pic>
      <xdr:nvPicPr>
        <xdr:cNvPr id="2" name="Picture 1" descr="NIA Logo.jpg">
          <a:extLst>
            <a:ext uri="{FF2B5EF4-FFF2-40B4-BE49-F238E27FC236}">
              <a16:creationId xmlns:a16="http://schemas.microsoft.com/office/drawing/2014/main" id="{AC66760C-B437-4B70-8B5F-1622D9792EF0}"/>
            </a:ext>
          </a:extLst>
        </xdr:cNvPr>
        <xdr:cNvPicPr>
          <a:picLocks noChangeAspect="1"/>
        </xdr:cNvPicPr>
      </xdr:nvPicPr>
      <xdr:blipFill rotWithShape="1">
        <a:blip xmlns:r="http://schemas.openxmlformats.org/officeDocument/2006/relationships" r:embed="rId1" cstate="print"/>
        <a:srcRect l="11539" r="13017" b="16043"/>
        <a:stretch/>
      </xdr:blipFill>
      <xdr:spPr>
        <a:xfrm>
          <a:off x="5838824" y="53975"/>
          <a:ext cx="809625" cy="898525"/>
        </a:xfrm>
        <a:prstGeom prst="rect">
          <a:avLst/>
        </a:prstGeom>
      </xdr:spPr>
    </xdr:pic>
    <xdr:clientData/>
  </xdr:twoCellAnchor>
  <xdr:twoCellAnchor editAs="oneCell">
    <xdr:from>
      <xdr:col>1</xdr:col>
      <xdr:colOff>6677025</xdr:colOff>
      <xdr:row>0</xdr:row>
      <xdr:rowOff>149225</xdr:rowOff>
    </xdr:from>
    <xdr:to>
      <xdr:col>1</xdr:col>
      <xdr:colOff>7276375</xdr:colOff>
      <xdr:row>0</xdr:row>
      <xdr:rowOff>770499</xdr:rowOff>
    </xdr:to>
    <xdr:pic>
      <xdr:nvPicPr>
        <xdr:cNvPr id="4" name="Picture 3">
          <a:extLst>
            <a:ext uri="{FF2B5EF4-FFF2-40B4-BE49-F238E27FC236}">
              <a16:creationId xmlns:a16="http://schemas.microsoft.com/office/drawing/2014/main" id="{908E3B17-E201-F672-91A0-DE4234B3AB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7025" y="149225"/>
          <a:ext cx="599350" cy="621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69849</xdr:colOff>
      <xdr:row>7</xdr:row>
      <xdr:rowOff>41273</xdr:rowOff>
    </xdr:from>
    <xdr:to>
      <xdr:col>7</xdr:col>
      <xdr:colOff>75074</xdr:colOff>
      <xdr:row>38</xdr:row>
      <xdr:rowOff>19050</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0</xdr:colOff>
      <xdr:row>0</xdr:row>
      <xdr:rowOff>0</xdr:rowOff>
    </xdr:from>
    <xdr:to>
      <xdr:col>1</xdr:col>
      <xdr:colOff>466725</xdr:colOff>
      <xdr:row>4</xdr:row>
      <xdr:rowOff>301625</xdr:rowOff>
    </xdr:to>
    <xdr:pic>
      <xdr:nvPicPr>
        <xdr:cNvPr id="3" name="Picture 2" descr="NIA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stretch>
          <a:fillRect/>
        </a:stretch>
      </xdr:blipFill>
      <xdr:spPr>
        <a:xfrm>
          <a:off x="0" y="0"/>
          <a:ext cx="1079500" cy="107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65</xdr:row>
      <xdr:rowOff>0</xdr:rowOff>
    </xdr:from>
    <xdr:to>
      <xdr:col>6</xdr:col>
      <xdr:colOff>606425</xdr:colOff>
      <xdr:row>80</xdr:row>
      <xdr:rowOff>41275</xdr:rowOff>
    </xdr:to>
    <xdr:graphicFrame macro="">
      <xdr:nvGraphicFramePr>
        <xdr:cNvPr id="5" name="Chart 4">
          <a:extLst>
            <a:ext uri="{FF2B5EF4-FFF2-40B4-BE49-F238E27FC236}">
              <a16:creationId xmlns:a16="http://schemas.microsoft.com/office/drawing/2014/main" id="{01AEF3E2-2618-4D94-84F4-7E451E375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165</xdr:row>
      <xdr:rowOff>0</xdr:rowOff>
    </xdr:from>
    <xdr:to>
      <xdr:col>6</xdr:col>
      <xdr:colOff>606425</xdr:colOff>
      <xdr:row>180</xdr:row>
      <xdr:rowOff>41275</xdr:rowOff>
    </xdr:to>
    <xdr:graphicFrame macro="">
      <xdr:nvGraphicFramePr>
        <xdr:cNvPr id="14" name="Chart 13">
          <a:extLst>
            <a:ext uri="{FF2B5EF4-FFF2-40B4-BE49-F238E27FC236}">
              <a16:creationId xmlns:a16="http://schemas.microsoft.com/office/drawing/2014/main" id="{7DD92B03-6A05-490F-801D-A161F5204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116</xdr:row>
      <xdr:rowOff>0</xdr:rowOff>
    </xdr:from>
    <xdr:to>
      <xdr:col>7</xdr:col>
      <xdr:colOff>6350</xdr:colOff>
      <xdr:row>131</xdr:row>
      <xdr:rowOff>38100</xdr:rowOff>
    </xdr:to>
    <xdr:graphicFrame macro="">
      <xdr:nvGraphicFramePr>
        <xdr:cNvPr id="16" name="Chart 15">
          <a:extLst>
            <a:ext uri="{FF2B5EF4-FFF2-40B4-BE49-F238E27FC236}">
              <a16:creationId xmlns:a16="http://schemas.microsoft.com/office/drawing/2014/main" id="{E4B8F386-5A9F-4F3E-8CCF-D9F612D81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409575</xdr:colOff>
      <xdr:row>0</xdr:row>
      <xdr:rowOff>149225</xdr:rowOff>
    </xdr:from>
    <xdr:to>
      <xdr:col>8</xdr:col>
      <xdr:colOff>507275</xdr:colOff>
      <xdr:row>0</xdr:row>
      <xdr:rowOff>835025</xdr:rowOff>
    </xdr:to>
    <xdr:pic>
      <xdr:nvPicPr>
        <xdr:cNvPr id="3" name="Picture 2">
          <a:extLst>
            <a:ext uri="{FF2B5EF4-FFF2-40B4-BE49-F238E27FC236}">
              <a16:creationId xmlns:a16="http://schemas.microsoft.com/office/drawing/2014/main" id="{059F4BF9-16A6-4D8E-AE49-B6187CE219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73700" y="149225"/>
          <a:ext cx="704125" cy="685800"/>
        </a:xfrm>
        <a:prstGeom prst="rect">
          <a:avLst/>
        </a:prstGeom>
      </xdr:spPr>
    </xdr:pic>
    <xdr:clientData/>
  </xdr:twoCellAnchor>
  <xdr:twoCellAnchor editAs="oneCell">
    <xdr:from>
      <xdr:col>6</xdr:col>
      <xdr:colOff>276225</xdr:colOff>
      <xdr:row>0</xdr:row>
      <xdr:rowOff>76200</xdr:rowOff>
    </xdr:from>
    <xdr:to>
      <xdr:col>7</xdr:col>
      <xdr:colOff>373925</xdr:colOff>
      <xdr:row>0</xdr:row>
      <xdr:rowOff>936312</xdr:rowOff>
    </xdr:to>
    <xdr:pic>
      <xdr:nvPicPr>
        <xdr:cNvPr id="6" name="Picture 5">
          <a:extLst>
            <a:ext uri="{FF2B5EF4-FFF2-40B4-BE49-F238E27FC236}">
              <a16:creationId xmlns:a16="http://schemas.microsoft.com/office/drawing/2014/main" id="{E51E8ADE-0A8C-C445-2DF9-F769475C03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7100" y="76200"/>
          <a:ext cx="700950" cy="86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49212</xdr:rowOff>
    </xdr:from>
    <xdr:to>
      <xdr:col>6</xdr:col>
      <xdr:colOff>295275</xdr:colOff>
      <xdr:row>33</xdr:row>
      <xdr:rowOff>84137</xdr:rowOff>
    </xdr:to>
    <xdr:graphicFrame macro="">
      <xdr:nvGraphicFramePr>
        <xdr:cNvPr id="2" name="Chart 1">
          <a:extLst>
            <a:ext uri="{FF2B5EF4-FFF2-40B4-BE49-F238E27FC236}">
              <a16:creationId xmlns:a16="http://schemas.microsoft.com/office/drawing/2014/main" id="{0FAE9DFC-EC5A-5DD4-2D47-3401E7843E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50</xdr:row>
      <xdr:rowOff>103187</xdr:rowOff>
    </xdr:from>
    <xdr:to>
      <xdr:col>6</xdr:col>
      <xdr:colOff>311150</xdr:colOff>
      <xdr:row>65</xdr:row>
      <xdr:rowOff>144462</xdr:rowOff>
    </xdr:to>
    <xdr:graphicFrame macro="">
      <xdr:nvGraphicFramePr>
        <xdr:cNvPr id="3" name="Chart 2">
          <a:extLst>
            <a:ext uri="{FF2B5EF4-FFF2-40B4-BE49-F238E27FC236}">
              <a16:creationId xmlns:a16="http://schemas.microsoft.com/office/drawing/2014/main" id="{3E19A76B-68AF-2C5B-E7F9-86DF83658F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153987</xdr:rowOff>
    </xdr:from>
    <xdr:to>
      <xdr:col>6</xdr:col>
      <xdr:colOff>301625</xdr:colOff>
      <xdr:row>50</xdr:row>
      <xdr:rowOff>7937</xdr:rowOff>
    </xdr:to>
    <xdr:graphicFrame macro="">
      <xdr:nvGraphicFramePr>
        <xdr:cNvPr id="4" name="Chart 3">
          <a:extLst>
            <a:ext uri="{FF2B5EF4-FFF2-40B4-BE49-F238E27FC236}">
              <a16:creationId xmlns:a16="http://schemas.microsoft.com/office/drawing/2014/main" id="{496795CB-AFB4-F5D7-A07E-4F4A8B0C24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50</xdr:row>
      <xdr:rowOff>76200</xdr:rowOff>
    </xdr:from>
    <xdr:to>
      <xdr:col>18</xdr:col>
      <xdr:colOff>95250</xdr:colOff>
      <xdr:row>70</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63500</xdr:colOff>
      <xdr:row>71</xdr:row>
      <xdr:rowOff>50800</xdr:rowOff>
    </xdr:from>
    <xdr:to>
      <xdr:col>6</xdr:col>
      <xdr:colOff>222250</xdr:colOff>
      <xdr:row>91</xdr:row>
      <xdr:rowOff>101600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514350</xdr:colOff>
      <xdr:row>71</xdr:row>
      <xdr:rowOff>107950</xdr:rowOff>
    </xdr:from>
    <xdr:to>
      <xdr:col>15</xdr:col>
      <xdr:colOff>685800</xdr:colOff>
      <xdr:row>91</xdr:row>
      <xdr:rowOff>120650</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241300</xdr:colOff>
      <xdr:row>94</xdr:row>
      <xdr:rowOff>25400</xdr:rowOff>
    </xdr:from>
    <xdr:to>
      <xdr:col>11</xdr:col>
      <xdr:colOff>190500</xdr:colOff>
      <xdr:row>116</xdr:row>
      <xdr:rowOff>146050</xdr:rowOff>
    </xdr:to>
    <xdr:graphicFrame macro="">
      <xdr:nvGraphicFramePr>
        <xdr:cNvPr id="7" name="Chart 6">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381000</xdr:colOff>
      <xdr:row>50</xdr:row>
      <xdr:rowOff>63500</xdr:rowOff>
    </xdr:from>
    <xdr:to>
      <xdr:col>6</xdr:col>
      <xdr:colOff>368300</xdr:colOff>
      <xdr:row>70</xdr:row>
      <xdr:rowOff>25400</xdr:rowOff>
    </xdr:to>
    <xdr:graphicFrame macro="">
      <xdr:nvGraphicFramePr>
        <xdr:cNvPr id="10" name="Chart 9">
          <a:extLst>
            <a:ext uri="{FF2B5EF4-FFF2-40B4-BE49-F238E27FC236}">
              <a16:creationId xmlns:a16="http://schemas.microsoft.com/office/drawing/2014/main" id="{00000000-0008-0000-09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32"/>
  <sheetViews>
    <sheetView zoomScaleNormal="100" workbookViewId="0">
      <selection activeCell="A45" sqref="A45:A53"/>
    </sheetView>
  </sheetViews>
  <sheetFormatPr defaultColWidth="0" defaultRowHeight="14.5" zeroHeight="1" x14ac:dyDescent="0.35"/>
  <cols>
    <col min="1" max="1" width="2.81640625" customWidth="1"/>
    <col min="2" max="2" width="109.26953125" style="12" customWidth="1"/>
    <col min="3" max="3" width="2.81640625" customWidth="1"/>
    <col min="4" max="16384" width="9.1796875" hidden="1"/>
  </cols>
  <sheetData>
    <row r="1" spans="1:3" ht="83.15" customHeight="1" x14ac:dyDescent="0.35">
      <c r="A1" s="124"/>
      <c r="B1" s="72" t="s">
        <v>91</v>
      </c>
      <c r="C1" s="124"/>
    </row>
    <row r="2" spans="1:3" x14ac:dyDescent="0.35">
      <c r="A2" s="15"/>
      <c r="B2" s="80"/>
      <c r="C2" s="15"/>
    </row>
    <row r="3" spans="1:3" x14ac:dyDescent="0.35">
      <c r="A3" s="15"/>
      <c r="B3" s="80"/>
      <c r="C3" s="15"/>
    </row>
    <row r="4" spans="1:3" x14ac:dyDescent="0.35">
      <c r="A4" s="15"/>
      <c r="B4" s="119" t="s">
        <v>92</v>
      </c>
      <c r="C4" s="15"/>
    </row>
    <row r="5" spans="1:3" ht="29" x14ac:dyDescent="0.35">
      <c r="A5" s="15"/>
      <c r="B5" s="120" t="s">
        <v>83</v>
      </c>
      <c r="C5" s="15"/>
    </row>
    <row r="6" spans="1:3" x14ac:dyDescent="0.35">
      <c r="A6" s="15"/>
      <c r="B6" s="120"/>
      <c r="C6" s="15"/>
    </row>
    <row r="7" spans="1:3" x14ac:dyDescent="0.35">
      <c r="A7" s="15"/>
      <c r="B7" s="121" t="s">
        <v>90</v>
      </c>
      <c r="C7" s="15"/>
    </row>
    <row r="8" spans="1:3" ht="29" x14ac:dyDescent="0.35">
      <c r="A8" s="15"/>
      <c r="B8" s="120" t="s">
        <v>84</v>
      </c>
      <c r="C8" s="15"/>
    </row>
    <row r="9" spans="1:3" x14ac:dyDescent="0.35">
      <c r="A9" s="15"/>
      <c r="B9" s="120"/>
      <c r="C9" s="15"/>
    </row>
    <row r="10" spans="1:3" x14ac:dyDescent="0.35">
      <c r="A10" s="15"/>
      <c r="B10" s="74" t="s">
        <v>104</v>
      </c>
      <c r="C10" s="15"/>
    </row>
    <row r="11" spans="1:3" x14ac:dyDescent="0.35">
      <c r="A11" s="15"/>
      <c r="B11" s="122" t="s">
        <v>85</v>
      </c>
      <c r="C11" s="15"/>
    </row>
    <row r="12" spans="1:3" x14ac:dyDescent="0.35">
      <c r="A12" s="15"/>
      <c r="B12" s="122" t="s">
        <v>86</v>
      </c>
      <c r="C12" s="15"/>
    </row>
    <row r="13" spans="1:3" x14ac:dyDescent="0.35">
      <c r="A13" s="15"/>
      <c r="B13" s="122" t="s">
        <v>87</v>
      </c>
      <c r="C13" s="15"/>
    </row>
    <row r="14" spans="1:3" x14ac:dyDescent="0.35">
      <c r="A14" s="15"/>
      <c r="B14" s="122" t="s">
        <v>88</v>
      </c>
      <c r="C14" s="15"/>
    </row>
    <row r="15" spans="1:3" x14ac:dyDescent="0.35">
      <c r="A15" s="15"/>
      <c r="B15" s="122" t="s">
        <v>89</v>
      </c>
      <c r="C15" s="15"/>
    </row>
    <row r="16" spans="1:3" x14ac:dyDescent="0.35">
      <c r="A16" s="15"/>
      <c r="B16" s="80"/>
      <c r="C16" s="15"/>
    </row>
    <row r="17" spans="1:3" x14ac:dyDescent="0.35">
      <c r="A17" s="15"/>
      <c r="B17" s="73" t="s">
        <v>103</v>
      </c>
      <c r="C17" s="15"/>
    </row>
    <row r="18" spans="1:3" x14ac:dyDescent="0.35">
      <c r="A18" s="15"/>
      <c r="B18" s="122" t="s">
        <v>93</v>
      </c>
      <c r="C18" s="15"/>
    </row>
    <row r="19" spans="1:3" x14ac:dyDescent="0.35">
      <c r="A19" s="15"/>
      <c r="B19" s="122" t="s">
        <v>94</v>
      </c>
      <c r="C19" s="15"/>
    </row>
    <row r="20" spans="1:3" x14ac:dyDescent="0.35">
      <c r="A20" s="15"/>
      <c r="B20" s="122" t="s">
        <v>95</v>
      </c>
      <c r="C20" s="15"/>
    </row>
    <row r="21" spans="1:3" x14ac:dyDescent="0.35">
      <c r="A21" s="15"/>
      <c r="B21" s="122" t="s">
        <v>96</v>
      </c>
      <c r="C21" s="15"/>
    </row>
    <row r="22" spans="1:3" ht="29" x14ac:dyDescent="0.35">
      <c r="A22" s="15"/>
      <c r="B22" s="122" t="s">
        <v>97</v>
      </c>
      <c r="C22" s="15"/>
    </row>
    <row r="23" spans="1:3" x14ac:dyDescent="0.35">
      <c r="A23" s="15"/>
      <c r="B23" s="120"/>
      <c r="C23" s="15"/>
    </row>
    <row r="24" spans="1:3" ht="29" x14ac:dyDescent="0.35">
      <c r="A24" s="15"/>
      <c r="B24" s="75" t="s">
        <v>105</v>
      </c>
      <c r="C24" s="15"/>
    </row>
    <row r="25" spans="1:3" x14ac:dyDescent="0.35">
      <c r="A25" s="15"/>
      <c r="B25" s="122" t="s">
        <v>98</v>
      </c>
      <c r="C25" s="15"/>
    </row>
    <row r="26" spans="1:3" x14ac:dyDescent="0.35">
      <c r="A26" s="15"/>
      <c r="B26" s="122" t="s">
        <v>99</v>
      </c>
      <c r="C26" s="15"/>
    </row>
    <row r="27" spans="1:3" x14ac:dyDescent="0.35">
      <c r="A27" s="15"/>
      <c r="B27" s="122" t="s">
        <v>100</v>
      </c>
      <c r="C27" s="15"/>
    </row>
    <row r="28" spans="1:3" x14ac:dyDescent="0.35">
      <c r="A28" s="15"/>
      <c r="B28" s="122" t="s">
        <v>101</v>
      </c>
      <c r="C28" s="15"/>
    </row>
    <row r="29" spans="1:3" x14ac:dyDescent="0.35">
      <c r="A29" s="15"/>
      <c r="B29" s="123"/>
      <c r="C29" s="15"/>
    </row>
    <row r="30" spans="1:3" ht="29" x14ac:dyDescent="0.35">
      <c r="A30" s="15"/>
      <c r="B30" s="76" t="s">
        <v>106</v>
      </c>
      <c r="C30" s="15"/>
    </row>
    <row r="31" spans="1:3" x14ac:dyDescent="0.35">
      <c r="A31" s="15"/>
      <c r="B31" s="122"/>
      <c r="C31" s="15"/>
    </row>
    <row r="32" spans="1:3" x14ac:dyDescent="0.35">
      <c r="A32" s="15"/>
      <c r="B32" s="80"/>
      <c r="C32" s="15"/>
    </row>
  </sheetData>
  <sheetProtection sheet="1" objects="1" scenarios="1"/>
  <pageMargins left="0.70866141732283472" right="0.70866141732283472" top="0.74803149606299213" bottom="0.74803149606299213" header="0.31496062992125984" footer="0.31496062992125984"/>
  <pageSetup paperSize="9" scale="75" orientation="portrait" cellComments="asDisplayed" r:id="rId1"/>
  <headerFooter>
    <oddFooter>&amp;L&amp;8Template Revision 2.1
North Imaging Alliance
Updated 01/03/24 by Lorna Pennycook
tay.nospgproject@nhs.scot&amp;CIndirect and Associated Workloads&amp;R&amp;A
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
  <sheetViews>
    <sheetView workbookViewId="0">
      <selection activeCell="F5" sqref="F5:H6"/>
    </sheetView>
  </sheetViews>
  <sheetFormatPr defaultRowHeight="14.5" x14ac:dyDescent="0.35"/>
  <cols>
    <col min="2" max="15" width="10.453125" bestFit="1" customWidth="1"/>
  </cols>
  <sheetData>
    <row r="1" spans="1:15" x14ac:dyDescent="0.35">
      <c r="A1" s="71" t="s">
        <v>108</v>
      </c>
    </row>
    <row r="4" spans="1:15" x14ac:dyDescent="0.35">
      <c r="B4" s="70" t="str">
        <f>IF('Unregistered Staff'!B2="dd/mm/yy","",'Unregistered Staff'!B2)</f>
        <v/>
      </c>
      <c r="C4" s="70" t="str">
        <f>IF('Unregistered Staff'!C2="dd/mm/yy","",'Unregistered Staff'!C2)</f>
        <v/>
      </c>
      <c r="D4" s="70" t="str">
        <f>IF('Unregistered Staff'!D2="dd/mm/yy","",'Unregistered Staff'!D2)</f>
        <v/>
      </c>
      <c r="E4" s="70" t="str">
        <f>IF('Unregistered Staff'!E2="dd/mm/yy","",'Unregistered Staff'!E2)</f>
        <v/>
      </c>
      <c r="F4" s="70" t="str">
        <f>IF('Unregistered Staff'!F2="dd/mm/yy","",'Unregistered Staff'!F2)</f>
        <v/>
      </c>
      <c r="G4" s="70" t="str">
        <f>IF('Unregistered Staff'!G2="dd/mm/yy","",'Unregistered Staff'!G2)</f>
        <v/>
      </c>
      <c r="H4" s="70" t="str">
        <f>IF('Unregistered Staff'!H2="dd/mm/yy","",'Unregistered Staff'!H2)</f>
        <v/>
      </c>
      <c r="I4" s="70" t="str">
        <f>IF('Unregistered Staff'!J2="dd/mm/yy","",'Unregistered Staff'!J2)</f>
        <v/>
      </c>
      <c r="J4" s="70" t="str">
        <f>IF('Unregistered Staff'!K2="dd/mm/yy","",'Unregistered Staff'!K2)</f>
        <v/>
      </c>
      <c r="K4" s="70" t="str">
        <f>IF('Unregistered Staff'!L2="dd/mm/yy","",'Unregistered Staff'!L2)</f>
        <v/>
      </c>
      <c r="L4" s="70" t="str">
        <f>IF('Unregistered Staff'!M2="dd/mm/yy","",'Unregistered Staff'!M2)</f>
        <v/>
      </c>
      <c r="M4" s="70" t="str">
        <f>IF('Unregistered Staff'!N2="dd/mm/yy","",'Unregistered Staff'!N2)</f>
        <v/>
      </c>
      <c r="N4" s="70" t="str">
        <f>IF('Unregistered Staff'!O2="dd/mm/yy","",'Unregistered Staff'!O2)</f>
        <v/>
      </c>
      <c r="O4" s="70" t="str">
        <f>IF('Unregistered Staff'!P2="dd/mm/yy","",'Unregistered Staff'!P2)</f>
        <v/>
      </c>
    </row>
    <row r="5" spans="1:15" x14ac:dyDescent="0.35">
      <c r="A5" t="s">
        <v>76</v>
      </c>
      <c r="B5" s="46">
        <f>'Unregistered Staff'!B38</f>
        <v>0</v>
      </c>
      <c r="C5" s="46">
        <f>'Unregistered Staff'!C38</f>
        <v>0</v>
      </c>
      <c r="D5" s="46">
        <f>'Unregistered Staff'!D38</f>
        <v>0</v>
      </c>
      <c r="E5" s="46">
        <f>'Unregistered Staff'!E38</f>
        <v>0</v>
      </c>
      <c r="F5" s="46">
        <f>'Unregistered Staff'!F38</f>
        <v>0</v>
      </c>
      <c r="G5" s="46">
        <f>'Unregistered Staff'!G38</f>
        <v>0</v>
      </c>
      <c r="H5" s="46">
        <f>'Unregistered Staff'!H38</f>
        <v>0</v>
      </c>
      <c r="I5" s="46">
        <f>'Unregistered Staff'!J38</f>
        <v>0</v>
      </c>
      <c r="J5" s="46">
        <f>'Unregistered Staff'!K38</f>
        <v>0</v>
      </c>
      <c r="K5" s="46">
        <f>'Unregistered Staff'!L38</f>
        <v>0</v>
      </c>
      <c r="L5" s="46">
        <f>'Unregistered Staff'!M38</f>
        <v>0</v>
      </c>
      <c r="M5" s="46">
        <f>'Unregistered Staff'!N38</f>
        <v>0</v>
      </c>
      <c r="N5" s="46">
        <f>'Unregistered Staff'!O38</f>
        <v>0</v>
      </c>
      <c r="O5" s="46">
        <f>'Unregistered Staff'!P38</f>
        <v>0</v>
      </c>
    </row>
    <row r="6" spans="1:15" x14ac:dyDescent="0.35">
      <c r="A6" t="s">
        <v>81</v>
      </c>
      <c r="B6" s="46">
        <f>'Registered Staff'!B38</f>
        <v>0</v>
      </c>
      <c r="C6" s="46">
        <f>'Registered Staff'!C38</f>
        <v>0</v>
      </c>
      <c r="D6" s="46">
        <f>'Registered Staff'!D38</f>
        <v>0</v>
      </c>
      <c r="E6" s="46">
        <f>'Registered Staff'!E38</f>
        <v>0</v>
      </c>
      <c r="F6" s="46">
        <f>'Registered Staff'!F38</f>
        <v>0</v>
      </c>
      <c r="G6" s="46">
        <f>'Registered Staff'!G38</f>
        <v>0</v>
      </c>
      <c r="H6" s="46">
        <f>'Registered Staff'!H38</f>
        <v>0</v>
      </c>
      <c r="I6" s="46">
        <f>'Registered Staff'!J38</f>
        <v>0</v>
      </c>
      <c r="J6" s="46">
        <f>'Registered Staff'!K38</f>
        <v>0</v>
      </c>
      <c r="K6" s="46">
        <f>'Registered Staff'!L38</f>
        <v>0</v>
      </c>
      <c r="L6" s="46">
        <f>'Registered Staff'!M38</f>
        <v>0</v>
      </c>
      <c r="M6" s="46">
        <f>'Registered Staff'!N38</f>
        <v>0</v>
      </c>
      <c r="N6" s="46">
        <f>'Registered Staff'!O38</f>
        <v>0</v>
      </c>
      <c r="O6" s="46">
        <f>'Registered Staff'!P38</f>
        <v>0</v>
      </c>
    </row>
    <row r="7" spans="1:15" x14ac:dyDescent="0.35">
      <c r="A7" t="s">
        <v>79</v>
      </c>
      <c r="B7" s="46">
        <f>'Experienced Registered Staff'!B38</f>
        <v>0</v>
      </c>
      <c r="C7" s="46">
        <f>'Experienced Registered Staff'!C38</f>
        <v>0</v>
      </c>
      <c r="D7" s="46">
        <f>'Experienced Registered Staff'!D38</f>
        <v>0</v>
      </c>
      <c r="E7" s="46">
        <f>'Experienced Registered Staff'!E38</f>
        <v>0</v>
      </c>
      <c r="F7" s="46">
        <f>'Experienced Registered Staff'!F38</f>
        <v>0</v>
      </c>
      <c r="G7" s="46">
        <f>'Experienced Registered Staff'!G38</f>
        <v>0</v>
      </c>
      <c r="H7" s="46">
        <f>'Experienced Registered Staff'!H38</f>
        <v>0</v>
      </c>
      <c r="I7" s="46">
        <f>'Experienced Registered Staff'!J38</f>
        <v>0</v>
      </c>
      <c r="J7" s="46">
        <f>'Experienced Registered Staff'!K38</f>
        <v>0</v>
      </c>
      <c r="K7" s="46">
        <f>'Experienced Registered Staff'!L38</f>
        <v>0</v>
      </c>
      <c r="L7" s="46">
        <f>'Experienced Registered Staff'!M38</f>
        <v>0</v>
      </c>
      <c r="M7" s="46">
        <f>'Experienced Registered Staff'!N38</f>
        <v>0</v>
      </c>
      <c r="N7" s="46">
        <f>'Experienced Registered Staff'!O38</f>
        <v>0</v>
      </c>
      <c r="O7" s="46">
        <f>'Experienced Registered Staff'!P38</f>
        <v>0</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4"/>
  <sheetViews>
    <sheetView topLeftCell="A20" workbookViewId="0">
      <selection activeCell="B14" sqref="B14"/>
    </sheetView>
  </sheetViews>
  <sheetFormatPr defaultRowHeight="14.5" x14ac:dyDescent="0.35"/>
  <cols>
    <col min="1" max="1" width="35.54296875" customWidth="1"/>
    <col min="2" max="15" width="12.1796875" customWidth="1"/>
  </cols>
  <sheetData>
    <row r="1" spans="1:16" x14ac:dyDescent="0.35">
      <c r="A1" s="1" t="s">
        <v>18</v>
      </c>
      <c r="B1" s="1"/>
      <c r="C1" s="1"/>
      <c r="D1" s="1"/>
      <c r="E1" s="1"/>
      <c r="F1" s="1"/>
    </row>
    <row r="2" spans="1:16" ht="58" x14ac:dyDescent="0.35">
      <c r="A2" s="2"/>
      <c r="B2" s="13" t="s">
        <v>50</v>
      </c>
      <c r="C2" s="13" t="s">
        <v>14</v>
      </c>
      <c r="D2" s="13" t="s">
        <v>49</v>
      </c>
      <c r="E2" s="13" t="s">
        <v>16</v>
      </c>
      <c r="F2" s="13" t="s">
        <v>17</v>
      </c>
      <c r="G2" s="12"/>
      <c r="I2" s="12"/>
      <c r="J2" s="12"/>
      <c r="K2" s="12"/>
      <c r="L2" s="12"/>
      <c r="M2" s="12"/>
      <c r="N2" s="12"/>
      <c r="O2" s="12"/>
      <c r="P2" s="12"/>
    </row>
    <row r="3" spans="1:16" x14ac:dyDescent="0.35">
      <c r="A3" s="2" t="s">
        <v>11</v>
      </c>
      <c r="B3" s="17">
        <f>'Unregistered Staff'!I19/(24*60)</f>
        <v>0</v>
      </c>
      <c r="C3" s="10">
        <f>'Unregistered Staff'!I21</f>
        <v>0</v>
      </c>
      <c r="D3" s="17">
        <f>'Unregistered Staff'!I35/(24*60)</f>
        <v>0</v>
      </c>
      <c r="E3" s="10">
        <f>'Unregistered Staff'!I37</f>
        <v>0</v>
      </c>
      <c r="F3" s="10">
        <f>'Unregistered Staff'!I38</f>
        <v>0</v>
      </c>
      <c r="G3" s="46"/>
    </row>
    <row r="4" spans="1:16" x14ac:dyDescent="0.35">
      <c r="A4" s="2" t="s">
        <v>12</v>
      </c>
      <c r="B4" s="17">
        <f>'Registered Staff'!I19/(24*60)</f>
        <v>0</v>
      </c>
      <c r="C4" s="10">
        <f>'Registered Staff'!I21</f>
        <v>0</v>
      </c>
      <c r="D4" s="17">
        <f>'Registered Staff'!I35/(24*60)</f>
        <v>0</v>
      </c>
      <c r="E4" s="10">
        <f>'Registered Staff'!I37</f>
        <v>0</v>
      </c>
      <c r="F4" s="10">
        <f>'Registered Staff'!I38</f>
        <v>0</v>
      </c>
    </row>
    <row r="5" spans="1:16" x14ac:dyDescent="0.35">
      <c r="A5" s="2" t="s">
        <v>13</v>
      </c>
      <c r="B5" s="17">
        <f>'Experienced Registered Staff'!I19/(24*60)</f>
        <v>0</v>
      </c>
      <c r="C5" s="10">
        <f>'Experienced Registered Staff'!I21</f>
        <v>0</v>
      </c>
      <c r="D5" s="17">
        <f>'Experienced Registered Staff'!I35/(24*60)</f>
        <v>0</v>
      </c>
      <c r="E5" s="10">
        <f>'Experienced Registered Staff'!I38</f>
        <v>0</v>
      </c>
      <c r="F5" s="10">
        <f>'Experienced Registered Staff'!I38</f>
        <v>0</v>
      </c>
    </row>
    <row r="6" spans="1:16" x14ac:dyDescent="0.35">
      <c r="A6" s="26" t="s">
        <v>23</v>
      </c>
      <c r="B6" s="52">
        <f>SUM(B3:B5)</f>
        <v>0</v>
      </c>
      <c r="C6" s="48">
        <f>IFERROR(B6/(('Unregistered Staff'!I5+'Registered Staff'!I5+'Experienced Registered Staff'!I5)/(24*60)),0)</f>
        <v>0</v>
      </c>
      <c r="D6" s="52">
        <f>SUM(D3:D5)</f>
        <v>0</v>
      </c>
      <c r="E6" s="48">
        <f>IFERROR(D6/(('Unregistered Staff'!I5+'Registered Staff'!I5+'Experienced Registered Staff'!I5)/(24*60)),0)</f>
        <v>0</v>
      </c>
      <c r="F6" s="49">
        <f>E6+C6</f>
        <v>0</v>
      </c>
    </row>
    <row r="10" spans="1:16" x14ac:dyDescent="0.35">
      <c r="A10" s="1" t="s">
        <v>24</v>
      </c>
      <c r="B10" s="1"/>
      <c r="C10" s="1"/>
      <c r="D10" s="1"/>
      <c r="E10" s="1"/>
      <c r="F10" s="1"/>
      <c r="G10" s="1"/>
      <c r="H10" s="1"/>
      <c r="I10" s="1"/>
      <c r="J10" s="1"/>
      <c r="K10" s="1"/>
      <c r="L10" s="1"/>
      <c r="M10" s="1"/>
      <c r="N10" s="1"/>
      <c r="O10" s="1"/>
    </row>
    <row r="11" spans="1:16" x14ac:dyDescent="0.35">
      <c r="A11" s="1"/>
      <c r="B11" s="33" t="str">
        <f>'Unregistered Staff'!B2</f>
        <v>dd/mm/yy</v>
      </c>
      <c r="C11" s="4"/>
      <c r="D11" s="33" t="str">
        <f>'Unregistered Staff'!C2</f>
        <v>dd/mm/yy</v>
      </c>
      <c r="E11" s="4"/>
      <c r="F11" s="33" t="str">
        <f>'Unregistered Staff'!D2</f>
        <v>dd/mm/yy</v>
      </c>
      <c r="G11" s="4"/>
      <c r="H11" s="33" t="str">
        <f>'Unregistered Staff'!E2</f>
        <v>dd/mm/yy</v>
      </c>
      <c r="I11" s="4"/>
      <c r="J11" s="33" t="str">
        <f>'Unregistered Staff'!F2</f>
        <v>dd/mm/yy</v>
      </c>
      <c r="K11" s="4"/>
      <c r="L11" s="33" t="str">
        <f>'Unregistered Staff'!G2</f>
        <v>dd/mm/yy</v>
      </c>
      <c r="M11" s="4"/>
      <c r="N11" s="33" t="str">
        <f>'Unregistered Staff'!H2</f>
        <v>dd/mm/yy</v>
      </c>
      <c r="O11" s="4"/>
    </row>
    <row r="12" spans="1:16" ht="29" x14ac:dyDescent="0.35">
      <c r="A12" s="2"/>
      <c r="B12" s="19" t="s">
        <v>25</v>
      </c>
      <c r="C12" s="19" t="s">
        <v>26</v>
      </c>
      <c r="D12" s="19" t="s">
        <v>25</v>
      </c>
      <c r="E12" s="19" t="s">
        <v>26</v>
      </c>
      <c r="F12" s="19" t="s">
        <v>25</v>
      </c>
      <c r="G12" s="19" t="s">
        <v>26</v>
      </c>
      <c r="H12" s="19" t="s">
        <v>25</v>
      </c>
      <c r="I12" s="19" t="s">
        <v>26</v>
      </c>
      <c r="J12" s="19" t="s">
        <v>25</v>
      </c>
      <c r="K12" s="19" t="s">
        <v>26</v>
      </c>
      <c r="L12" s="19" t="s">
        <v>25</v>
      </c>
      <c r="M12" s="19" t="s">
        <v>26</v>
      </c>
      <c r="N12" s="19" t="s">
        <v>25</v>
      </c>
      <c r="O12" s="19" t="s">
        <v>26</v>
      </c>
    </row>
    <row r="13" spans="1:16" x14ac:dyDescent="0.35">
      <c r="A13" s="1" t="s">
        <v>27</v>
      </c>
      <c r="B13" s="1"/>
      <c r="C13" s="16"/>
      <c r="D13" s="1"/>
      <c r="E13" s="1"/>
      <c r="F13" s="16"/>
      <c r="G13" s="1"/>
      <c r="H13" s="1"/>
      <c r="I13" s="1"/>
      <c r="J13" s="1"/>
      <c r="K13" s="1"/>
      <c r="L13" s="1"/>
      <c r="M13" s="1"/>
      <c r="N13" s="1"/>
      <c r="O13" s="1"/>
    </row>
    <row r="14" spans="1:16" x14ac:dyDescent="0.35">
      <c r="A14" s="2" t="str">
        <f>'Unregistered Staff'!A7</f>
        <v/>
      </c>
      <c r="B14" s="18">
        <f>'Unregistered Staff'!B7</f>
        <v>0</v>
      </c>
      <c r="C14" s="10">
        <f>IFERROR(B14/'Unregistered Staff'!$B$5,0)</f>
        <v>0</v>
      </c>
      <c r="D14" s="17">
        <f>'Unregistered Staff'!C7</f>
        <v>0</v>
      </c>
      <c r="E14" s="10">
        <f>IFERROR(D14/'Unregistered Staff'!$C$5,0)</f>
        <v>0</v>
      </c>
      <c r="F14" s="18">
        <f>'Unregistered Staff'!D7</f>
        <v>0</v>
      </c>
      <c r="G14" s="10">
        <f>IFERROR(F14/'Unregistered Staff'!$D$5,0)</f>
        <v>0</v>
      </c>
      <c r="H14" s="17">
        <f>'Unregistered Staff'!E7</f>
        <v>0</v>
      </c>
      <c r="I14" s="10">
        <f>IFERROR(H14/'Unregistered Staff'!$E$5,0)</f>
        <v>0</v>
      </c>
      <c r="J14" s="17">
        <f>'Unregistered Staff'!F7</f>
        <v>0</v>
      </c>
      <c r="K14" s="10">
        <f>IFERROR(J14/'Unregistered Staff'!$F$5,0)</f>
        <v>0</v>
      </c>
      <c r="L14" s="17">
        <f>'Unregistered Staff'!G7</f>
        <v>0</v>
      </c>
      <c r="M14" s="10">
        <f>IFERROR(L14/'Unregistered Staff'!$G$5,0)</f>
        <v>0</v>
      </c>
      <c r="N14" s="17">
        <f>'Unregistered Staff'!H7</f>
        <v>0</v>
      </c>
      <c r="O14" s="10">
        <f>IFERROR(N14/'Unregistered Staff'!$H$5,0)</f>
        <v>0</v>
      </c>
    </row>
    <row r="15" spans="1:16" x14ac:dyDescent="0.35">
      <c r="A15" s="2" t="str">
        <f>'Unregistered Staff'!A8</f>
        <v/>
      </c>
      <c r="B15" s="18">
        <f>'Unregistered Staff'!B8</f>
        <v>0</v>
      </c>
      <c r="C15" s="10">
        <f>IFERROR(B15/'Unregistered Staff'!$B$5,0)</f>
        <v>0</v>
      </c>
      <c r="D15" s="17">
        <f>'Unregistered Staff'!C8</f>
        <v>0</v>
      </c>
      <c r="E15" s="10">
        <f>IFERROR(D15/'Unregistered Staff'!$C$5,0)</f>
        <v>0</v>
      </c>
      <c r="F15" s="18">
        <f>'Unregistered Staff'!D8</f>
        <v>0</v>
      </c>
      <c r="G15" s="10">
        <f>IFERROR(F15/'Unregistered Staff'!$D$5,0)</f>
        <v>0</v>
      </c>
      <c r="H15" s="17">
        <f>'Unregistered Staff'!E8</f>
        <v>0</v>
      </c>
      <c r="I15" s="10">
        <f>IFERROR(H15/'Unregistered Staff'!$E$5,0)</f>
        <v>0</v>
      </c>
      <c r="J15" s="17">
        <f>'Unregistered Staff'!F8</f>
        <v>0</v>
      </c>
      <c r="K15" s="10">
        <f>IFERROR(J15/'Unregistered Staff'!$F$5,0)</f>
        <v>0</v>
      </c>
      <c r="L15" s="17">
        <f>'Unregistered Staff'!G8</f>
        <v>0</v>
      </c>
      <c r="M15" s="10">
        <f>IFERROR(L15/'Unregistered Staff'!$G$5,0)</f>
        <v>0</v>
      </c>
      <c r="N15" s="17">
        <f>'Unregistered Staff'!H8</f>
        <v>0</v>
      </c>
      <c r="O15" s="10">
        <f>IFERROR(N15/'Unregistered Staff'!$H$5,0)</f>
        <v>0</v>
      </c>
    </row>
    <row r="16" spans="1:16" x14ac:dyDescent="0.35">
      <c r="A16" s="2" t="str">
        <f>'Unregistered Staff'!A9</f>
        <v/>
      </c>
      <c r="B16" s="18">
        <f>'Unregistered Staff'!B9</f>
        <v>0</v>
      </c>
      <c r="C16" s="10">
        <f>IFERROR(B16/'Unregistered Staff'!$B$5,0)</f>
        <v>0</v>
      </c>
      <c r="D16" s="17">
        <f>'Unregistered Staff'!C9</f>
        <v>0</v>
      </c>
      <c r="E16" s="10">
        <f>IFERROR(D16/'Unregistered Staff'!$C$5,0)</f>
        <v>0</v>
      </c>
      <c r="F16" s="18">
        <f>'Unregistered Staff'!D9</f>
        <v>0</v>
      </c>
      <c r="G16" s="10">
        <f>IFERROR(F16/'Unregistered Staff'!$D$5,0)</f>
        <v>0</v>
      </c>
      <c r="H16" s="17">
        <f>'Unregistered Staff'!E9</f>
        <v>0</v>
      </c>
      <c r="I16" s="10">
        <f>IFERROR(H16/'Unregistered Staff'!$E$5,0)</f>
        <v>0</v>
      </c>
      <c r="J16" s="17">
        <f>'Unregistered Staff'!F9</f>
        <v>0</v>
      </c>
      <c r="K16" s="10">
        <f>IFERROR(J16/'Unregistered Staff'!$F$5,0)</f>
        <v>0</v>
      </c>
      <c r="L16" s="17">
        <f>'Unregistered Staff'!G9</f>
        <v>0</v>
      </c>
      <c r="M16" s="10">
        <f>IFERROR(L16/'Unregistered Staff'!$G$5,0)</f>
        <v>0</v>
      </c>
      <c r="N16" s="17">
        <f>'Unregistered Staff'!H9</f>
        <v>0</v>
      </c>
      <c r="O16" s="10">
        <f>IFERROR(N16/'Unregistered Staff'!$H$5,0)</f>
        <v>0</v>
      </c>
    </row>
    <row r="17" spans="1:15" x14ac:dyDescent="0.35">
      <c r="A17" s="2" t="str">
        <f>'Unregistered Staff'!A10</f>
        <v/>
      </c>
      <c r="B17" s="18">
        <f>'Unregistered Staff'!B10</f>
        <v>0</v>
      </c>
      <c r="C17" s="10">
        <f>IFERROR(B17/'Unregistered Staff'!$B$5,0)</f>
        <v>0</v>
      </c>
      <c r="D17" s="17">
        <f>'Unregistered Staff'!C10</f>
        <v>0</v>
      </c>
      <c r="E17" s="10">
        <f>IFERROR(D17/'Unregistered Staff'!$C$5,0)</f>
        <v>0</v>
      </c>
      <c r="F17" s="18">
        <f>'Unregistered Staff'!D10</f>
        <v>0</v>
      </c>
      <c r="G17" s="10">
        <f>IFERROR(F17/'Unregistered Staff'!$D$5,0)</f>
        <v>0</v>
      </c>
      <c r="H17" s="17">
        <f>'Unregistered Staff'!E10</f>
        <v>0</v>
      </c>
      <c r="I17" s="10">
        <f>IFERROR(H17/'Unregistered Staff'!$E$5,0)</f>
        <v>0</v>
      </c>
      <c r="J17" s="17">
        <f>'Unregistered Staff'!F10</f>
        <v>0</v>
      </c>
      <c r="K17" s="10">
        <f>IFERROR(J17/'Unregistered Staff'!$F$5,0)</f>
        <v>0</v>
      </c>
      <c r="L17" s="17">
        <f>'Unregistered Staff'!G10</f>
        <v>0</v>
      </c>
      <c r="M17" s="10">
        <f>IFERROR(L17/'Unregistered Staff'!$G$5,0)</f>
        <v>0</v>
      </c>
      <c r="N17" s="17">
        <f>'Unregistered Staff'!H10</f>
        <v>0</v>
      </c>
      <c r="O17" s="10">
        <f>IFERROR(N17/'Unregistered Staff'!$H$5,0)</f>
        <v>0</v>
      </c>
    </row>
    <row r="18" spans="1:15" x14ac:dyDescent="0.35">
      <c r="A18" s="2" t="str">
        <f>'Unregistered Staff'!A11</f>
        <v/>
      </c>
      <c r="B18" s="18">
        <f>'Unregistered Staff'!B11</f>
        <v>0</v>
      </c>
      <c r="C18" s="10">
        <f>IFERROR(B18/'Unregistered Staff'!$B$5,0)</f>
        <v>0</v>
      </c>
      <c r="D18" s="17">
        <f>'Unregistered Staff'!C11</f>
        <v>0</v>
      </c>
      <c r="E18" s="10">
        <f>IFERROR(D18/'Unregistered Staff'!$C$5,0)</f>
        <v>0</v>
      </c>
      <c r="F18" s="18">
        <f>'Unregistered Staff'!D11</f>
        <v>0</v>
      </c>
      <c r="G18" s="10">
        <f>IFERROR(F18/'Unregistered Staff'!$D$5,0)</f>
        <v>0</v>
      </c>
      <c r="H18" s="17">
        <f>'Unregistered Staff'!E11</f>
        <v>0</v>
      </c>
      <c r="I18" s="10">
        <f>IFERROR(H18/'Unregistered Staff'!$E$5,0)</f>
        <v>0</v>
      </c>
      <c r="J18" s="17">
        <f>'Unregistered Staff'!F11</f>
        <v>0</v>
      </c>
      <c r="K18" s="10">
        <f>IFERROR(J18/'Unregistered Staff'!$F$5,0)</f>
        <v>0</v>
      </c>
      <c r="L18" s="17">
        <f>'Unregistered Staff'!G11</f>
        <v>0</v>
      </c>
      <c r="M18" s="10">
        <f>IFERROR(L18/'Unregistered Staff'!$G$5,0)</f>
        <v>0</v>
      </c>
      <c r="N18" s="17">
        <f>'Unregistered Staff'!H11</f>
        <v>0</v>
      </c>
      <c r="O18" s="10">
        <f>IFERROR(N18/'Unregistered Staff'!$H$5,0)</f>
        <v>0</v>
      </c>
    </row>
    <row r="19" spans="1:15" x14ac:dyDescent="0.35">
      <c r="A19" s="2" t="str">
        <f>'Unregistered Staff'!A12</f>
        <v/>
      </c>
      <c r="B19" s="18">
        <f>'Unregistered Staff'!B12</f>
        <v>0</v>
      </c>
      <c r="C19" s="10">
        <f>IFERROR(B19/'Unregistered Staff'!$B$5,0)</f>
        <v>0</v>
      </c>
      <c r="D19" s="17">
        <f>'Unregistered Staff'!C12</f>
        <v>0</v>
      </c>
      <c r="E19" s="10">
        <f>IFERROR(D19/'Unregistered Staff'!$C$5,0)</f>
        <v>0</v>
      </c>
      <c r="F19" s="18">
        <f>'Unregistered Staff'!D12</f>
        <v>0</v>
      </c>
      <c r="G19" s="10">
        <f>IFERROR(F19/'Unregistered Staff'!$D$5,0)</f>
        <v>0</v>
      </c>
      <c r="H19" s="17">
        <f>'Unregistered Staff'!E12</f>
        <v>0</v>
      </c>
      <c r="I19" s="10">
        <f>IFERROR(H19/'Unregistered Staff'!$E$5,0)</f>
        <v>0</v>
      </c>
      <c r="J19" s="17">
        <f>'Unregistered Staff'!F12</f>
        <v>0</v>
      </c>
      <c r="K19" s="10">
        <f>IFERROR(J19/'Unregistered Staff'!$F$5,0)</f>
        <v>0</v>
      </c>
      <c r="L19" s="17">
        <f>'Unregistered Staff'!G12</f>
        <v>0</v>
      </c>
      <c r="M19" s="10">
        <f>IFERROR(L19/'Unregistered Staff'!$G$5,0)</f>
        <v>0</v>
      </c>
      <c r="N19" s="17">
        <f>'Unregistered Staff'!H12</f>
        <v>0</v>
      </c>
      <c r="O19" s="10">
        <f>IFERROR(N19/'Unregistered Staff'!$H$5,0)</f>
        <v>0</v>
      </c>
    </row>
    <row r="20" spans="1:15" x14ac:dyDescent="0.35">
      <c r="A20" s="2" t="str">
        <f>'Unregistered Staff'!A13</f>
        <v/>
      </c>
      <c r="B20" s="18">
        <f>'Unregistered Staff'!B13</f>
        <v>0</v>
      </c>
      <c r="C20" s="10">
        <f>IFERROR(B20/'Unregistered Staff'!$B$5,0)</f>
        <v>0</v>
      </c>
      <c r="D20" s="17">
        <f>'Unregistered Staff'!C13</f>
        <v>0</v>
      </c>
      <c r="E20" s="10">
        <f>IFERROR(D20/'Unregistered Staff'!$C$5,0)</f>
        <v>0</v>
      </c>
      <c r="F20" s="18">
        <f>'Unregistered Staff'!D13</f>
        <v>0</v>
      </c>
      <c r="G20" s="10">
        <f>IFERROR(F20/'Unregistered Staff'!$D$5,0)</f>
        <v>0</v>
      </c>
      <c r="H20" s="17">
        <f>'Unregistered Staff'!E13</f>
        <v>0</v>
      </c>
      <c r="I20" s="10">
        <f>IFERROR(H20/'Unregistered Staff'!$E$5,0)</f>
        <v>0</v>
      </c>
      <c r="J20" s="17">
        <f>'Unregistered Staff'!F13</f>
        <v>0</v>
      </c>
      <c r="K20" s="10">
        <f>IFERROR(J20/'Unregistered Staff'!$F$5,0)</f>
        <v>0</v>
      </c>
      <c r="L20" s="17">
        <f>'Unregistered Staff'!G13</f>
        <v>0</v>
      </c>
      <c r="M20" s="10">
        <f>IFERROR(L20/'Unregistered Staff'!$G$5,0)</f>
        <v>0</v>
      </c>
      <c r="N20" s="17">
        <f>'Unregistered Staff'!H13</f>
        <v>0</v>
      </c>
      <c r="O20" s="10">
        <f>IFERROR(N20/'Unregistered Staff'!$H$5,0)</f>
        <v>0</v>
      </c>
    </row>
    <row r="21" spans="1:15" x14ac:dyDescent="0.35">
      <c r="A21" s="2" t="str">
        <f>'Unregistered Staff'!A14</f>
        <v/>
      </c>
      <c r="B21" s="18">
        <f>'Unregistered Staff'!B14</f>
        <v>0</v>
      </c>
      <c r="C21" s="10">
        <f>IFERROR(B21/'Unregistered Staff'!$B$5,0)</f>
        <v>0</v>
      </c>
      <c r="D21" s="17">
        <f>'Unregistered Staff'!C14</f>
        <v>0</v>
      </c>
      <c r="E21" s="10">
        <f>IFERROR(D21/'Unregistered Staff'!$C$5,0)</f>
        <v>0</v>
      </c>
      <c r="F21" s="18">
        <f>'Unregistered Staff'!D14</f>
        <v>0</v>
      </c>
      <c r="G21" s="10">
        <f>IFERROR(F21/'Unregistered Staff'!$D$5,0)</f>
        <v>0</v>
      </c>
      <c r="H21" s="17">
        <f>'Unregistered Staff'!E14</f>
        <v>0</v>
      </c>
      <c r="I21" s="10">
        <f>IFERROR(H21/'Unregistered Staff'!$E$5,0)</f>
        <v>0</v>
      </c>
      <c r="J21" s="17">
        <f>'Unregistered Staff'!F14</f>
        <v>0</v>
      </c>
      <c r="K21" s="10">
        <f>IFERROR(J21/'Unregistered Staff'!$F$5,0)</f>
        <v>0</v>
      </c>
      <c r="L21" s="17">
        <f>'Unregistered Staff'!G14</f>
        <v>0</v>
      </c>
      <c r="M21" s="10">
        <f>IFERROR(L21/'Unregistered Staff'!$G$5,0)</f>
        <v>0</v>
      </c>
      <c r="N21" s="17">
        <f>'Unregistered Staff'!H14</f>
        <v>0</v>
      </c>
      <c r="O21" s="10">
        <f>IFERROR(N21/'Unregistered Staff'!$H$5,0)</f>
        <v>0</v>
      </c>
    </row>
    <row r="22" spans="1:15" x14ac:dyDescent="0.35">
      <c r="A22" s="2" t="str">
        <f>'Unregistered Staff'!A15</f>
        <v/>
      </c>
      <c r="B22" s="18">
        <f>'Unregistered Staff'!B15</f>
        <v>0</v>
      </c>
      <c r="C22" s="10">
        <f>IFERROR(B22/'Unregistered Staff'!$B$5,0)</f>
        <v>0</v>
      </c>
      <c r="D22" s="17">
        <f>'Unregistered Staff'!C15</f>
        <v>0</v>
      </c>
      <c r="E22" s="10">
        <f>IFERROR(D22/'Unregistered Staff'!$C$5,0)</f>
        <v>0</v>
      </c>
      <c r="F22" s="18">
        <f>'Unregistered Staff'!D15</f>
        <v>0</v>
      </c>
      <c r="G22" s="10">
        <f>IFERROR(F22/'Unregistered Staff'!$D$5,0)</f>
        <v>0</v>
      </c>
      <c r="H22" s="17">
        <f>'Unregistered Staff'!E15</f>
        <v>0</v>
      </c>
      <c r="I22" s="10">
        <f>IFERROR(H22/'Unregistered Staff'!$E$5,0)</f>
        <v>0</v>
      </c>
      <c r="J22" s="17">
        <f>'Unregistered Staff'!F15</f>
        <v>0</v>
      </c>
      <c r="K22" s="10">
        <f>IFERROR(J22/'Unregistered Staff'!$F$5,0)</f>
        <v>0</v>
      </c>
      <c r="L22" s="17">
        <f>'Unregistered Staff'!G15</f>
        <v>0</v>
      </c>
      <c r="M22" s="10">
        <f>IFERROR(L22/'Unregistered Staff'!$G$5,0)</f>
        <v>0</v>
      </c>
      <c r="N22" s="17">
        <f>'Unregistered Staff'!H15</f>
        <v>0</v>
      </c>
      <c r="O22" s="10">
        <f>IFERROR(N22/'Unregistered Staff'!$H$5,0)</f>
        <v>0</v>
      </c>
    </row>
    <row r="23" spans="1:15" x14ac:dyDescent="0.35">
      <c r="A23" s="25" t="s">
        <v>4</v>
      </c>
      <c r="B23" s="51">
        <f>SUM(B14:B22)</f>
        <v>0</v>
      </c>
      <c r="C23" s="48">
        <f>IFERROR(B23/'Unregistered Staff'!$B$5,0)</f>
        <v>0</v>
      </c>
      <c r="D23" s="52">
        <f>SUM(D14:D22)</f>
        <v>0</v>
      </c>
      <c r="E23" s="48">
        <f>IFERROR(D23/'Unregistered Staff'!$C$5,0)</f>
        <v>0</v>
      </c>
      <c r="F23" s="51">
        <f>SUM(F14:F22)</f>
        <v>0</v>
      </c>
      <c r="G23" s="48">
        <f>IFERROR(F23/'Unregistered Staff'!$D$5,0)</f>
        <v>0</v>
      </c>
      <c r="H23" s="52">
        <f>SUM(H14:H22)</f>
        <v>0</v>
      </c>
      <c r="I23" s="48">
        <f>IFERROR(H23/'Unregistered Staff'!$E$5,0)</f>
        <v>0</v>
      </c>
      <c r="J23" s="52">
        <f>SUM(J14:J22)</f>
        <v>0</v>
      </c>
      <c r="K23" s="48">
        <f>IFERROR(J23/'Unregistered Staff'!$F$5,0)</f>
        <v>0</v>
      </c>
      <c r="L23" s="52">
        <f>SUM(L14:L22)</f>
        <v>0</v>
      </c>
      <c r="M23" s="48">
        <f>IFERROR(L23/'Unregistered Staff'!$G$5,0)</f>
        <v>0</v>
      </c>
      <c r="N23" s="52">
        <f>SUM(N14:N22)</f>
        <v>0</v>
      </c>
      <c r="O23" s="48">
        <f>IFERROR(N23/'Unregistered Staff'!$H$5,0)</f>
        <v>0</v>
      </c>
    </row>
    <row r="24" spans="1:15" x14ac:dyDescent="0.35">
      <c r="A24" s="1" t="s">
        <v>28</v>
      </c>
      <c r="B24" s="1"/>
      <c r="C24" s="1"/>
      <c r="D24" s="1"/>
      <c r="E24" s="1"/>
      <c r="F24" s="1"/>
      <c r="G24" s="21"/>
      <c r="H24" s="20"/>
      <c r="I24" s="20"/>
      <c r="J24" s="20"/>
      <c r="K24" s="21"/>
      <c r="L24" s="20"/>
      <c r="M24" s="21"/>
      <c r="N24" s="20"/>
      <c r="O24" s="21"/>
    </row>
    <row r="25" spans="1:15" x14ac:dyDescent="0.35">
      <c r="A25" s="2" t="str">
        <f>'Unregistered Staff'!A23</f>
        <v/>
      </c>
      <c r="B25" s="17">
        <f>'Unregistered Staff'!B23</f>
        <v>0</v>
      </c>
      <c r="C25" s="10">
        <f>IFERROR(B25/'Unregistered Staff'!$B$5,0)</f>
        <v>0</v>
      </c>
      <c r="D25" s="17">
        <f>'Unregistered Staff'!C23</f>
        <v>0</v>
      </c>
      <c r="E25" s="10">
        <f>IFERROR(D25/'Unregistered Staff'!$C$5,0)</f>
        <v>0</v>
      </c>
      <c r="F25" s="17">
        <f>'Unregistered Staff'!D23</f>
        <v>0</v>
      </c>
      <c r="G25" s="10">
        <f>IFERROR(F25/'Unregistered Staff'!$D$5,0)</f>
        <v>0</v>
      </c>
      <c r="H25" s="17">
        <f>'Unregistered Staff'!E23</f>
        <v>0</v>
      </c>
      <c r="I25" s="10">
        <f>IFERROR(H25/'Unregistered Staff'!$E$5,0)</f>
        <v>0</v>
      </c>
      <c r="J25" s="17">
        <f>'Unregistered Staff'!F23</f>
        <v>0</v>
      </c>
      <c r="K25" s="10">
        <f>IFERROR(J25/'Unregistered Staff'!$F$5,0)</f>
        <v>0</v>
      </c>
      <c r="L25" s="17">
        <f>'Unregistered Staff'!G23</f>
        <v>0</v>
      </c>
      <c r="M25" s="10">
        <f>IFERROR(L25/'Unregistered Staff'!$G$5,0)</f>
        <v>0</v>
      </c>
      <c r="N25" s="17">
        <f>'Unregistered Staff'!H23</f>
        <v>0</v>
      </c>
      <c r="O25" s="10">
        <f>IFERROR(N25/'Unregistered Staff'!$H$5,0)</f>
        <v>0</v>
      </c>
    </row>
    <row r="26" spans="1:15" x14ac:dyDescent="0.35">
      <c r="A26" s="2" t="str">
        <f>'Unregistered Staff'!A24</f>
        <v/>
      </c>
      <c r="B26" s="17">
        <f>'Unregistered Staff'!B24</f>
        <v>0</v>
      </c>
      <c r="C26" s="10">
        <f>IFERROR(B26/'Unregistered Staff'!$B$5,0)</f>
        <v>0</v>
      </c>
      <c r="D26" s="17">
        <f>'Unregistered Staff'!C24</f>
        <v>0</v>
      </c>
      <c r="E26" s="10">
        <f>IFERROR(D26/'Unregistered Staff'!$C$5,0)</f>
        <v>0</v>
      </c>
      <c r="F26" s="17">
        <f>'Unregistered Staff'!D24</f>
        <v>0</v>
      </c>
      <c r="G26" s="10">
        <f>IFERROR(F26/'Unregistered Staff'!$D$5,0)</f>
        <v>0</v>
      </c>
      <c r="H26" s="17">
        <f>'Unregistered Staff'!E24</f>
        <v>0</v>
      </c>
      <c r="I26" s="10">
        <f>IFERROR(H26/'Unregistered Staff'!$E$5,0)</f>
        <v>0</v>
      </c>
      <c r="J26" s="17">
        <f>'Unregistered Staff'!F24</f>
        <v>0</v>
      </c>
      <c r="K26" s="10">
        <f>IFERROR(J26/'Unregistered Staff'!$F$5,0)</f>
        <v>0</v>
      </c>
      <c r="L26" s="17">
        <f>'Unregistered Staff'!G24</f>
        <v>0</v>
      </c>
      <c r="M26" s="10">
        <f>IFERROR(L26/'Unregistered Staff'!$G$5,0)</f>
        <v>0</v>
      </c>
      <c r="N26" s="17">
        <f>'Unregistered Staff'!H24</f>
        <v>0</v>
      </c>
      <c r="O26" s="10">
        <f>IFERROR(N26/'Unregistered Staff'!$H$5,0)</f>
        <v>0</v>
      </c>
    </row>
    <row r="27" spans="1:15" x14ac:dyDescent="0.35">
      <c r="A27" s="2" t="str">
        <f>'Unregistered Staff'!A25</f>
        <v/>
      </c>
      <c r="B27" s="17">
        <f>'Unregistered Staff'!B25</f>
        <v>0</v>
      </c>
      <c r="C27" s="10">
        <f>IFERROR(B27/'Unregistered Staff'!$B$5,0)</f>
        <v>0</v>
      </c>
      <c r="D27" s="17">
        <f>'Unregistered Staff'!C25</f>
        <v>0</v>
      </c>
      <c r="E27" s="10">
        <f>IFERROR(D27/'Unregistered Staff'!$C$5,0)</f>
        <v>0</v>
      </c>
      <c r="F27" s="17">
        <f>'Unregistered Staff'!D25</f>
        <v>0</v>
      </c>
      <c r="G27" s="10">
        <f>IFERROR(F27/'Unregistered Staff'!$D$5,0)</f>
        <v>0</v>
      </c>
      <c r="H27" s="17">
        <f>'Unregistered Staff'!E25</f>
        <v>0</v>
      </c>
      <c r="I27" s="10">
        <f>IFERROR(H27/'Unregistered Staff'!$E$5,0)</f>
        <v>0</v>
      </c>
      <c r="J27" s="17">
        <f>'Unregistered Staff'!F25</f>
        <v>0</v>
      </c>
      <c r="K27" s="10">
        <f>IFERROR(J27/'Unregistered Staff'!$F$5,0)</f>
        <v>0</v>
      </c>
      <c r="L27" s="17">
        <f>'Unregistered Staff'!G25</f>
        <v>0</v>
      </c>
      <c r="M27" s="10">
        <f>IFERROR(L27/'Unregistered Staff'!$G$5,0)</f>
        <v>0</v>
      </c>
      <c r="N27" s="17">
        <f>'Unregistered Staff'!H25</f>
        <v>0</v>
      </c>
      <c r="O27" s="10">
        <f>IFERROR(N27/'Unregistered Staff'!$H$5,0)</f>
        <v>0</v>
      </c>
    </row>
    <row r="28" spans="1:15" x14ac:dyDescent="0.35">
      <c r="A28" s="2" t="str">
        <f>'Unregistered Staff'!A26</f>
        <v/>
      </c>
      <c r="B28" s="17">
        <f>'Unregistered Staff'!B26</f>
        <v>0</v>
      </c>
      <c r="C28" s="10">
        <f>IFERROR(B28/'Unregistered Staff'!$B$5,0)</f>
        <v>0</v>
      </c>
      <c r="D28" s="17">
        <f>'Unregistered Staff'!C26</f>
        <v>0</v>
      </c>
      <c r="E28" s="10">
        <f>IFERROR(D28/'Unregistered Staff'!$C$5,0)</f>
        <v>0</v>
      </c>
      <c r="F28" s="17">
        <f>'Unregistered Staff'!D26</f>
        <v>0</v>
      </c>
      <c r="G28" s="10">
        <f>IFERROR(F28/'Unregistered Staff'!$D$5,0)</f>
        <v>0</v>
      </c>
      <c r="H28" s="17">
        <f>'Unregistered Staff'!E26</f>
        <v>0</v>
      </c>
      <c r="I28" s="10">
        <f>IFERROR(H28/'Unregistered Staff'!$E$5,0)</f>
        <v>0</v>
      </c>
      <c r="J28" s="17">
        <f>'Unregistered Staff'!F26</f>
        <v>0</v>
      </c>
      <c r="K28" s="10">
        <f>IFERROR(J28/'Unregistered Staff'!$F$5,0)</f>
        <v>0</v>
      </c>
      <c r="L28" s="17">
        <f>'Unregistered Staff'!G26</f>
        <v>0</v>
      </c>
      <c r="M28" s="10">
        <f>IFERROR(L28/'Unregistered Staff'!$G$5,0)</f>
        <v>0</v>
      </c>
      <c r="N28" s="17">
        <f>'Unregistered Staff'!H26</f>
        <v>0</v>
      </c>
      <c r="O28" s="10">
        <f>IFERROR(N28/'Unregistered Staff'!$H$5,0)</f>
        <v>0</v>
      </c>
    </row>
    <row r="29" spans="1:15" x14ac:dyDescent="0.35">
      <c r="A29" s="2" t="str">
        <f>'Unregistered Staff'!A27</f>
        <v/>
      </c>
      <c r="B29" s="17">
        <f>'Unregistered Staff'!B27</f>
        <v>0</v>
      </c>
      <c r="C29" s="10">
        <f>IFERROR(B29/'Unregistered Staff'!$B$5,0)</f>
        <v>0</v>
      </c>
      <c r="D29" s="17">
        <f>'Unregistered Staff'!C27</f>
        <v>0</v>
      </c>
      <c r="E29" s="10">
        <f>IFERROR(D29/'Unregistered Staff'!$C$5,0)</f>
        <v>0</v>
      </c>
      <c r="F29" s="17">
        <f>'Unregistered Staff'!D27</f>
        <v>0</v>
      </c>
      <c r="G29" s="10">
        <f>IFERROR(F29/'Unregistered Staff'!$D$5,0)</f>
        <v>0</v>
      </c>
      <c r="H29" s="17">
        <f>'Unregistered Staff'!E27</f>
        <v>0</v>
      </c>
      <c r="I29" s="10">
        <f>IFERROR(H29/'Unregistered Staff'!$E$5,0)</f>
        <v>0</v>
      </c>
      <c r="J29" s="17">
        <f>'Unregistered Staff'!F27</f>
        <v>0</v>
      </c>
      <c r="K29" s="10">
        <f>IFERROR(J29/'Unregistered Staff'!$F$5,0)</f>
        <v>0</v>
      </c>
      <c r="L29" s="17">
        <f>'Unregistered Staff'!G27</f>
        <v>0</v>
      </c>
      <c r="M29" s="10">
        <f>IFERROR(L29/'Unregistered Staff'!$G$5,0)</f>
        <v>0</v>
      </c>
      <c r="N29" s="17">
        <f>'Unregistered Staff'!H27</f>
        <v>0</v>
      </c>
      <c r="O29" s="10">
        <f>IFERROR(N29/'Unregistered Staff'!$H$5,0)</f>
        <v>0</v>
      </c>
    </row>
    <row r="30" spans="1:15" x14ac:dyDescent="0.35">
      <c r="A30" s="2" t="str">
        <f>'Unregistered Staff'!A28</f>
        <v/>
      </c>
      <c r="B30" s="17">
        <f>'Unregistered Staff'!B28</f>
        <v>0</v>
      </c>
      <c r="C30" s="10">
        <f>IFERROR(B30/'Unregistered Staff'!$B$5,0)</f>
        <v>0</v>
      </c>
      <c r="D30" s="17">
        <f>'Unregistered Staff'!C28</f>
        <v>0</v>
      </c>
      <c r="E30" s="10">
        <f>IFERROR(D30/'Unregistered Staff'!$C$5,0)</f>
        <v>0</v>
      </c>
      <c r="F30" s="17">
        <f>'Unregistered Staff'!D28</f>
        <v>0</v>
      </c>
      <c r="G30" s="10">
        <f>IFERROR(F30/'Unregistered Staff'!$D$5,0)</f>
        <v>0</v>
      </c>
      <c r="H30" s="17">
        <f>'Unregistered Staff'!E28</f>
        <v>0</v>
      </c>
      <c r="I30" s="10">
        <f>IFERROR(H30/'Unregistered Staff'!$E$5,0)</f>
        <v>0</v>
      </c>
      <c r="J30" s="17">
        <f>'Unregistered Staff'!F28</f>
        <v>0</v>
      </c>
      <c r="K30" s="10">
        <f>IFERROR(J30/'Unregistered Staff'!$F$5,0)</f>
        <v>0</v>
      </c>
      <c r="L30" s="17">
        <f>'Unregistered Staff'!G28</f>
        <v>0</v>
      </c>
      <c r="M30" s="10">
        <f>IFERROR(L30/'Unregistered Staff'!$G$5,0)</f>
        <v>0</v>
      </c>
      <c r="N30" s="17">
        <f>'Unregistered Staff'!H28</f>
        <v>0</v>
      </c>
      <c r="O30" s="10">
        <f>IFERROR(N30/'Unregistered Staff'!$H$5,0)</f>
        <v>0</v>
      </c>
    </row>
    <row r="31" spans="1:15" x14ac:dyDescent="0.35">
      <c r="A31" s="2" t="str">
        <f>'Unregistered Staff'!A29</f>
        <v/>
      </c>
      <c r="B31" s="17">
        <f>'Unregistered Staff'!B29</f>
        <v>0</v>
      </c>
      <c r="C31" s="10">
        <f>IFERROR(B31/'Unregistered Staff'!$B$5,0)</f>
        <v>0</v>
      </c>
      <c r="D31" s="17">
        <f>'Unregistered Staff'!C29</f>
        <v>0</v>
      </c>
      <c r="E31" s="10">
        <f>IFERROR(D31/'Unregistered Staff'!$C$5,0)</f>
        <v>0</v>
      </c>
      <c r="F31" s="17">
        <f>'Unregistered Staff'!D29</f>
        <v>0</v>
      </c>
      <c r="G31" s="10">
        <f>IFERROR(F31/'Unregistered Staff'!$D$5,0)</f>
        <v>0</v>
      </c>
      <c r="H31" s="17">
        <f>'Unregistered Staff'!E29</f>
        <v>0</v>
      </c>
      <c r="I31" s="10">
        <f>IFERROR(H31/'Unregistered Staff'!$E$5,0)</f>
        <v>0</v>
      </c>
      <c r="J31" s="17">
        <f>'Unregistered Staff'!F29</f>
        <v>0</v>
      </c>
      <c r="K31" s="10">
        <f>IFERROR(J31/'Unregistered Staff'!$F$5,0)</f>
        <v>0</v>
      </c>
      <c r="L31" s="17">
        <f>'Unregistered Staff'!G29</f>
        <v>0</v>
      </c>
      <c r="M31" s="10">
        <f>IFERROR(L31/'Unregistered Staff'!$G$5,0)</f>
        <v>0</v>
      </c>
      <c r="N31" s="17">
        <f>'Unregistered Staff'!H29</f>
        <v>0</v>
      </c>
      <c r="O31" s="10">
        <f>IFERROR(N31/'Unregistered Staff'!$H$5,0)</f>
        <v>0</v>
      </c>
    </row>
    <row r="32" spans="1:15" x14ac:dyDescent="0.35">
      <c r="A32" s="2" t="str">
        <f>'Unregistered Staff'!A30</f>
        <v/>
      </c>
      <c r="B32" s="17">
        <f>'Unregistered Staff'!B30</f>
        <v>0</v>
      </c>
      <c r="C32" s="10">
        <f>IFERROR(B32/'Unregistered Staff'!$B$5,0)</f>
        <v>0</v>
      </c>
      <c r="D32" s="17">
        <f>'Unregistered Staff'!C30</f>
        <v>0</v>
      </c>
      <c r="E32" s="10">
        <f>IFERROR(D32/'Unregistered Staff'!$C$5,0)</f>
        <v>0</v>
      </c>
      <c r="F32" s="17">
        <f>'Unregistered Staff'!D30</f>
        <v>0</v>
      </c>
      <c r="G32" s="10">
        <f>IFERROR(F32/'Unregistered Staff'!$D$5,0)</f>
        <v>0</v>
      </c>
      <c r="H32" s="17">
        <f>'Unregistered Staff'!E30</f>
        <v>0</v>
      </c>
      <c r="I32" s="10">
        <f>IFERROR(H32/'Unregistered Staff'!$E$5,0)</f>
        <v>0</v>
      </c>
      <c r="J32" s="17">
        <f>'Unregistered Staff'!F30</f>
        <v>0</v>
      </c>
      <c r="K32" s="10">
        <f>IFERROR(J32/'Unregistered Staff'!$F$5,0)</f>
        <v>0</v>
      </c>
      <c r="L32" s="17">
        <f>'Unregistered Staff'!G30</f>
        <v>0</v>
      </c>
      <c r="M32" s="10">
        <f>IFERROR(L32/'Unregistered Staff'!$G$5,0)</f>
        <v>0</v>
      </c>
      <c r="N32" s="17">
        <f>'Unregistered Staff'!H30</f>
        <v>0</v>
      </c>
      <c r="O32" s="10">
        <f>IFERROR(N32/'Unregistered Staff'!$H$5,0)</f>
        <v>0</v>
      </c>
    </row>
    <row r="33" spans="1:15" x14ac:dyDescent="0.35">
      <c r="A33" s="2" t="str">
        <f>'Unregistered Staff'!A31</f>
        <v/>
      </c>
      <c r="B33" s="17">
        <f>'Unregistered Staff'!B31</f>
        <v>0</v>
      </c>
      <c r="C33" s="10">
        <f>IFERROR(B33/'Unregistered Staff'!$B$5,0)</f>
        <v>0</v>
      </c>
      <c r="D33" s="17">
        <f>'Unregistered Staff'!C31</f>
        <v>0</v>
      </c>
      <c r="E33" s="10">
        <f>IFERROR(D33/'Unregistered Staff'!$C$5,0)</f>
        <v>0</v>
      </c>
      <c r="F33" s="17">
        <f>'Unregistered Staff'!D31</f>
        <v>0</v>
      </c>
      <c r="G33" s="10">
        <f>IFERROR(F33/'Unregistered Staff'!$D$5,0)</f>
        <v>0</v>
      </c>
      <c r="H33" s="17">
        <f>'Unregistered Staff'!E31</f>
        <v>0</v>
      </c>
      <c r="I33" s="10">
        <f>IFERROR(H33/'Unregistered Staff'!$E$5,0)</f>
        <v>0</v>
      </c>
      <c r="J33" s="17">
        <f>'Unregistered Staff'!F31</f>
        <v>0</v>
      </c>
      <c r="K33" s="10">
        <f>IFERROR(J33/'Unregistered Staff'!$F$5,0)</f>
        <v>0</v>
      </c>
      <c r="L33" s="17">
        <f>'Unregistered Staff'!G31</f>
        <v>0</v>
      </c>
      <c r="M33" s="10">
        <f>IFERROR(L33/'Unregistered Staff'!$G$5,0)</f>
        <v>0</v>
      </c>
      <c r="N33" s="17">
        <f>'Unregistered Staff'!H31</f>
        <v>0</v>
      </c>
      <c r="O33" s="10">
        <f>IFERROR(N33/'Unregistered Staff'!$H$5,0)</f>
        <v>0</v>
      </c>
    </row>
    <row r="34" spans="1:15" x14ac:dyDescent="0.35">
      <c r="A34" s="26" t="s">
        <v>4</v>
      </c>
      <c r="B34" s="52">
        <f>SUM(B25:B33)</f>
        <v>0</v>
      </c>
      <c r="C34" s="48">
        <f>IFERROR(B34/'Unregistered Staff'!$B$5,0)</f>
        <v>0</v>
      </c>
      <c r="D34" s="52">
        <f>SUM(D25:D33)</f>
        <v>0</v>
      </c>
      <c r="E34" s="48">
        <f>IFERROR(D34/'Unregistered Staff'!$C$5,0)</f>
        <v>0</v>
      </c>
      <c r="F34" s="52">
        <f>SUM(F25:F33)</f>
        <v>0</v>
      </c>
      <c r="G34" s="48">
        <f>IFERROR(F34/'Unregistered Staff'!$D$5,0)</f>
        <v>0</v>
      </c>
      <c r="H34" s="52">
        <f>SUM(H25:H33)</f>
        <v>0</v>
      </c>
      <c r="I34" s="48">
        <f>IFERROR(H34/'Unregistered Staff'!$E$5,0)</f>
        <v>0</v>
      </c>
      <c r="J34" s="52">
        <f>SUM(J25:J33)</f>
        <v>0</v>
      </c>
      <c r="K34" s="48">
        <f>IFERROR(J34/'Unregistered Staff'!$F$5,0)</f>
        <v>0</v>
      </c>
      <c r="L34" s="52">
        <f>SUM(L25:L33)</f>
        <v>0</v>
      </c>
      <c r="M34" s="48">
        <f>IFERROR(L34/'Unregistered Staff'!$G$5,0)</f>
        <v>0</v>
      </c>
      <c r="N34" s="52">
        <f>SUM(N25:N33)</f>
        <v>0</v>
      </c>
      <c r="O34" s="48">
        <f>IFERROR(N34/'Unregistered Staff'!$H$5,0)</f>
        <v>0</v>
      </c>
    </row>
    <row r="35" spans="1:15" x14ac:dyDescent="0.35">
      <c r="A35" s="15"/>
    </row>
    <row r="39" spans="1:15" x14ac:dyDescent="0.35">
      <c r="A39" s="1" t="s">
        <v>12</v>
      </c>
      <c r="B39" s="1"/>
      <c r="C39" s="1"/>
      <c r="D39" s="1"/>
      <c r="E39" s="1"/>
      <c r="F39" s="1"/>
      <c r="G39" s="1"/>
      <c r="H39" s="1"/>
      <c r="I39" s="1"/>
      <c r="J39" s="1"/>
      <c r="K39" s="1"/>
      <c r="L39" s="1"/>
      <c r="M39" s="1"/>
      <c r="N39" s="1"/>
      <c r="O39" s="1"/>
    </row>
    <row r="40" spans="1:15" x14ac:dyDescent="0.35">
      <c r="A40" s="1"/>
      <c r="B40" s="33" t="str">
        <f>'Registered Staff'!B2</f>
        <v>dd/mm/yy</v>
      </c>
      <c r="C40" s="4"/>
      <c r="D40" s="33" t="str">
        <f>'Registered Staff'!C2</f>
        <v>dd/mm/yy</v>
      </c>
      <c r="E40" s="4"/>
      <c r="F40" s="33" t="str">
        <f>'Registered Staff'!D2</f>
        <v>dd/mm/yy</v>
      </c>
      <c r="G40" s="4"/>
      <c r="H40" s="33" t="str">
        <f>'Registered Staff'!E2</f>
        <v>dd/mm/yy</v>
      </c>
      <c r="I40" s="4"/>
      <c r="J40" s="33" t="str">
        <f>'Registered Staff'!F2</f>
        <v>dd/mm/yy</v>
      </c>
      <c r="K40" s="4"/>
      <c r="L40" s="33" t="str">
        <f>'Registered Staff'!G2</f>
        <v>dd/mm/yy</v>
      </c>
      <c r="M40" s="4"/>
      <c r="N40" s="33" t="str">
        <f>'Registered Staff'!H2</f>
        <v>dd/mm/yy</v>
      </c>
      <c r="O40" s="4"/>
    </row>
    <row r="41" spans="1:15" ht="29" x14ac:dyDescent="0.35">
      <c r="A41" s="2"/>
      <c r="B41" s="19" t="s">
        <v>25</v>
      </c>
      <c r="C41" s="19" t="s">
        <v>26</v>
      </c>
      <c r="D41" s="19" t="s">
        <v>25</v>
      </c>
      <c r="E41" s="19" t="s">
        <v>26</v>
      </c>
      <c r="F41" s="19" t="s">
        <v>25</v>
      </c>
      <c r="G41" s="19" t="s">
        <v>26</v>
      </c>
      <c r="H41" s="19" t="s">
        <v>25</v>
      </c>
      <c r="I41" s="19" t="s">
        <v>26</v>
      </c>
      <c r="J41" s="19" t="s">
        <v>25</v>
      </c>
      <c r="K41" s="19" t="s">
        <v>26</v>
      </c>
      <c r="L41" s="19" t="s">
        <v>25</v>
      </c>
      <c r="M41" s="19" t="s">
        <v>26</v>
      </c>
      <c r="N41" s="19" t="s">
        <v>25</v>
      </c>
      <c r="O41" s="19" t="s">
        <v>26</v>
      </c>
    </row>
    <row r="42" spans="1:15" x14ac:dyDescent="0.35">
      <c r="A42" s="1" t="s">
        <v>27</v>
      </c>
      <c r="B42" s="1"/>
      <c r="C42" s="16"/>
      <c r="D42" s="1"/>
      <c r="E42" s="1"/>
      <c r="F42" s="16"/>
      <c r="G42" s="1"/>
      <c r="H42" s="1"/>
      <c r="I42" s="1"/>
      <c r="J42" s="1"/>
      <c r="K42" s="1"/>
      <c r="L42" s="1"/>
      <c r="M42" s="1"/>
      <c r="N42" s="1"/>
      <c r="O42" s="1"/>
    </row>
    <row r="43" spans="1:15" x14ac:dyDescent="0.35">
      <c r="A43" s="2" t="str">
        <f>'Registered Staff'!A7</f>
        <v/>
      </c>
      <c r="B43" s="18">
        <f>'Registered Staff'!B7+'Experienced Registered Staff'!B7</f>
        <v>0</v>
      </c>
      <c r="C43" s="10">
        <f>IFERROR(B43/('Registered Staff'!$B$5+'Experienced Registered Staff'!$B$5),0)</f>
        <v>0</v>
      </c>
      <c r="D43" s="17">
        <f>'Registered Staff'!C7+'Experienced Registered Staff'!C7</f>
        <v>0</v>
      </c>
      <c r="E43" s="10">
        <f>IFERROR(D43/('Registered Staff'!$C$5+'Experienced Registered Staff'!$C$5),0)</f>
        <v>0</v>
      </c>
      <c r="F43" s="18">
        <f>'Registered Staff'!D7+'Experienced Registered Staff'!D7</f>
        <v>0</v>
      </c>
      <c r="G43" s="10">
        <f>IFERROR(F43/('Registered Staff'!$D$5+'Experienced Registered Staff'!$D$5),0)</f>
        <v>0</v>
      </c>
      <c r="H43" s="17">
        <f>'Registered Staff'!E7+'Experienced Registered Staff'!E7</f>
        <v>0</v>
      </c>
      <c r="I43" s="10">
        <f>IFERROR(H43/('Registered Staff'!$E$5+'Experienced Registered Staff'!$E$5),0)</f>
        <v>0</v>
      </c>
      <c r="J43" s="17">
        <f>'Registered Staff'!F7+'Experienced Registered Staff'!F7</f>
        <v>0</v>
      </c>
      <c r="K43" s="10">
        <f>IFERROR(J43/('Registered Staff'!$F$5+'Experienced Registered Staff'!$F$5),0)</f>
        <v>0</v>
      </c>
      <c r="L43" s="17">
        <f>'Registered Staff'!G7+'Experienced Registered Staff'!G7</f>
        <v>0</v>
      </c>
      <c r="M43" s="10">
        <f>IFERROR(L43/('Registered Staff'!$G$5+'Experienced Registered Staff'!$G$5),0)</f>
        <v>0</v>
      </c>
      <c r="N43" s="17">
        <f>'Registered Staff'!H7+'Experienced Registered Staff'!H7</f>
        <v>0</v>
      </c>
      <c r="O43" s="10">
        <f>IFERROR(N43/('Registered Staff'!$H$5+'Experienced Registered Staff'!$H$5),0)</f>
        <v>0</v>
      </c>
    </row>
    <row r="44" spans="1:15" x14ac:dyDescent="0.35">
      <c r="A44" s="2" t="str">
        <f>'Registered Staff'!A8</f>
        <v/>
      </c>
      <c r="B44" s="18">
        <f>'Registered Staff'!B8+'Experienced Registered Staff'!B8</f>
        <v>0</v>
      </c>
      <c r="C44" s="10">
        <f>IFERROR(B44/('Registered Staff'!$B$5+'Experienced Registered Staff'!$B$5),0)</f>
        <v>0</v>
      </c>
      <c r="D44" s="17">
        <f>'Registered Staff'!C8+'Experienced Registered Staff'!C8</f>
        <v>0</v>
      </c>
      <c r="E44" s="10">
        <f>IFERROR(D44/('Registered Staff'!$C$5+'Experienced Registered Staff'!$C$5),0)</f>
        <v>0</v>
      </c>
      <c r="F44" s="18">
        <f>'Registered Staff'!D8+'Experienced Registered Staff'!D8</f>
        <v>0</v>
      </c>
      <c r="G44" s="10">
        <f>IFERROR(F44/('Registered Staff'!$D$5+'Experienced Registered Staff'!$D$5),0)</f>
        <v>0</v>
      </c>
      <c r="H44" s="17">
        <f>'Registered Staff'!E8+'Experienced Registered Staff'!E8</f>
        <v>0</v>
      </c>
      <c r="I44" s="10">
        <f>IFERROR(H44/('Registered Staff'!$E$5+'Experienced Registered Staff'!$E$5),0)</f>
        <v>0</v>
      </c>
      <c r="J44" s="17">
        <f>'Registered Staff'!F8+'Experienced Registered Staff'!F8</f>
        <v>0</v>
      </c>
      <c r="K44" s="10">
        <f>IFERROR(J44/('Registered Staff'!$F$5+'Experienced Registered Staff'!$F$5),0)</f>
        <v>0</v>
      </c>
      <c r="L44" s="17">
        <f>'Registered Staff'!G8+'Experienced Registered Staff'!G8</f>
        <v>0</v>
      </c>
      <c r="M44" s="10">
        <f>IFERROR(L44/('Registered Staff'!$G$5+'Experienced Registered Staff'!$G$5),0)</f>
        <v>0</v>
      </c>
      <c r="N44" s="17">
        <f>'Registered Staff'!H8+'Experienced Registered Staff'!H8</f>
        <v>0</v>
      </c>
      <c r="O44" s="10">
        <f>IFERROR(N44/('Registered Staff'!$H$5+'Experienced Registered Staff'!$H$5),0)</f>
        <v>0</v>
      </c>
    </row>
    <row r="45" spans="1:15" x14ac:dyDescent="0.35">
      <c r="A45" s="2" t="str">
        <f>'Registered Staff'!A9</f>
        <v/>
      </c>
      <c r="B45" s="18">
        <f>'Registered Staff'!B9+'Experienced Registered Staff'!B9</f>
        <v>0</v>
      </c>
      <c r="C45" s="10">
        <f>IFERROR(B45/('Registered Staff'!$B$5+'Experienced Registered Staff'!$B$5),0)</f>
        <v>0</v>
      </c>
      <c r="D45" s="17">
        <f>'Registered Staff'!C9+'Experienced Registered Staff'!C9</f>
        <v>0</v>
      </c>
      <c r="E45" s="10">
        <f>IFERROR(D45/('Registered Staff'!$C$5+'Experienced Registered Staff'!$C$5),0)</f>
        <v>0</v>
      </c>
      <c r="F45" s="18">
        <f>'Registered Staff'!D9+'Experienced Registered Staff'!D9</f>
        <v>0</v>
      </c>
      <c r="G45" s="10">
        <f>IFERROR(F45/('Registered Staff'!$D$5+'Experienced Registered Staff'!$D$5),0)</f>
        <v>0</v>
      </c>
      <c r="H45" s="17">
        <f>'Registered Staff'!E9+'Experienced Registered Staff'!E9</f>
        <v>0</v>
      </c>
      <c r="I45" s="10">
        <f>IFERROR(H45/('Registered Staff'!$E$5+'Experienced Registered Staff'!$E$5),0)</f>
        <v>0</v>
      </c>
      <c r="J45" s="17">
        <f>'Registered Staff'!F9+'Experienced Registered Staff'!F9</f>
        <v>0</v>
      </c>
      <c r="K45" s="10">
        <f>IFERROR(J45/('Registered Staff'!$F$5+'Experienced Registered Staff'!$F$5),0)</f>
        <v>0</v>
      </c>
      <c r="L45" s="17">
        <f>'Registered Staff'!G9+'Experienced Registered Staff'!G9</f>
        <v>0</v>
      </c>
      <c r="M45" s="10">
        <f>IFERROR(L45/('Registered Staff'!$G$5+'Experienced Registered Staff'!$G$5),0)</f>
        <v>0</v>
      </c>
      <c r="N45" s="17">
        <f>'Registered Staff'!H9+'Experienced Registered Staff'!H9</f>
        <v>0</v>
      </c>
      <c r="O45" s="10">
        <f>IFERROR(N45/('Registered Staff'!$H$5+'Experienced Registered Staff'!$H$5),0)</f>
        <v>0</v>
      </c>
    </row>
    <row r="46" spans="1:15" x14ac:dyDescent="0.35">
      <c r="A46" s="2" t="str">
        <f>'Registered Staff'!A10</f>
        <v/>
      </c>
      <c r="B46" s="18">
        <f>'Registered Staff'!B10+'Experienced Registered Staff'!B10</f>
        <v>0</v>
      </c>
      <c r="C46" s="10">
        <f>IFERROR(B46/('Registered Staff'!$B$5+'Experienced Registered Staff'!$B$5),0)</f>
        <v>0</v>
      </c>
      <c r="D46" s="17">
        <f>'Registered Staff'!C10+'Experienced Registered Staff'!C10</f>
        <v>0</v>
      </c>
      <c r="E46" s="10">
        <f>IFERROR(D46/('Registered Staff'!$C$5+'Experienced Registered Staff'!$C$5),0)</f>
        <v>0</v>
      </c>
      <c r="F46" s="18">
        <f>'Registered Staff'!D10+'Experienced Registered Staff'!D10</f>
        <v>0</v>
      </c>
      <c r="G46" s="10">
        <f>IFERROR(F46/('Registered Staff'!$D$5+'Experienced Registered Staff'!$D$5),0)</f>
        <v>0</v>
      </c>
      <c r="H46" s="17">
        <f>'Registered Staff'!E10+'Experienced Registered Staff'!E10</f>
        <v>0</v>
      </c>
      <c r="I46" s="10">
        <f>IFERROR(H46/('Registered Staff'!$E$5+'Experienced Registered Staff'!$E$5),0)</f>
        <v>0</v>
      </c>
      <c r="J46" s="17">
        <f>'Registered Staff'!F10+'Experienced Registered Staff'!F10</f>
        <v>0</v>
      </c>
      <c r="K46" s="10">
        <f>IFERROR(J46/('Registered Staff'!$F$5+'Experienced Registered Staff'!$F$5),0)</f>
        <v>0</v>
      </c>
      <c r="L46" s="17">
        <f>'Registered Staff'!G10+'Experienced Registered Staff'!G10</f>
        <v>0</v>
      </c>
      <c r="M46" s="10">
        <f>IFERROR(L46/('Registered Staff'!$G$5+'Experienced Registered Staff'!$G$5),0)</f>
        <v>0</v>
      </c>
      <c r="N46" s="17">
        <f>'Registered Staff'!H10+'Experienced Registered Staff'!H10</f>
        <v>0</v>
      </c>
      <c r="O46" s="10">
        <f>IFERROR(N46/('Registered Staff'!$H$5+'Experienced Registered Staff'!$H$5),0)</f>
        <v>0</v>
      </c>
    </row>
    <row r="47" spans="1:15" x14ac:dyDescent="0.35">
      <c r="A47" s="2" t="str">
        <f>'Registered Staff'!A11</f>
        <v/>
      </c>
      <c r="B47" s="18">
        <f>'Registered Staff'!B11+'Experienced Registered Staff'!B11</f>
        <v>0</v>
      </c>
      <c r="C47" s="10">
        <f>IFERROR(B47/('Registered Staff'!$B$5+'Experienced Registered Staff'!$B$5),0)</f>
        <v>0</v>
      </c>
      <c r="D47" s="17">
        <f>'Registered Staff'!C11+'Experienced Registered Staff'!C11</f>
        <v>0</v>
      </c>
      <c r="E47" s="10">
        <f>IFERROR(D47/('Registered Staff'!$C$5+'Experienced Registered Staff'!$C$5),0)</f>
        <v>0</v>
      </c>
      <c r="F47" s="18">
        <f>'Registered Staff'!D11+'Experienced Registered Staff'!D11</f>
        <v>0</v>
      </c>
      <c r="G47" s="10">
        <f>IFERROR(F47/('Registered Staff'!$D$5+'Experienced Registered Staff'!$D$5),0)</f>
        <v>0</v>
      </c>
      <c r="H47" s="17">
        <f>'Registered Staff'!E11+'Experienced Registered Staff'!E11</f>
        <v>0</v>
      </c>
      <c r="I47" s="10">
        <f>IFERROR(H47/('Registered Staff'!$E$5+'Experienced Registered Staff'!$E$5),0)</f>
        <v>0</v>
      </c>
      <c r="J47" s="17">
        <f>'Registered Staff'!F11+'Experienced Registered Staff'!F11</f>
        <v>0</v>
      </c>
      <c r="K47" s="10">
        <f>IFERROR(J47/('Registered Staff'!$F$5+'Experienced Registered Staff'!$F$5),0)</f>
        <v>0</v>
      </c>
      <c r="L47" s="17">
        <f>'Registered Staff'!G11+'Experienced Registered Staff'!G11</f>
        <v>0</v>
      </c>
      <c r="M47" s="10">
        <f>IFERROR(L47/('Registered Staff'!$G$5+'Experienced Registered Staff'!$G$5),0)</f>
        <v>0</v>
      </c>
      <c r="N47" s="17">
        <f>'Registered Staff'!H11+'Experienced Registered Staff'!H11</f>
        <v>0</v>
      </c>
      <c r="O47" s="10">
        <f>IFERROR(N47/('Registered Staff'!$H$5+'Experienced Registered Staff'!$H$5),0)</f>
        <v>0</v>
      </c>
    </row>
    <row r="48" spans="1:15" x14ac:dyDescent="0.35">
      <c r="A48" s="2" t="str">
        <f>'Registered Staff'!A12</f>
        <v/>
      </c>
      <c r="B48" s="18">
        <f>'Registered Staff'!B12+'Experienced Registered Staff'!B12</f>
        <v>0</v>
      </c>
      <c r="C48" s="10">
        <f>IFERROR(B48/('Registered Staff'!$B$5+'Experienced Registered Staff'!$B$5),0)</f>
        <v>0</v>
      </c>
      <c r="D48" s="17">
        <f>'Registered Staff'!C12+'Experienced Registered Staff'!C12</f>
        <v>0</v>
      </c>
      <c r="E48" s="10">
        <f>IFERROR(D48/('Registered Staff'!$C$5+'Experienced Registered Staff'!$C$5),0)</f>
        <v>0</v>
      </c>
      <c r="F48" s="18">
        <f>'Registered Staff'!D12+'Experienced Registered Staff'!D12</f>
        <v>0</v>
      </c>
      <c r="G48" s="10">
        <f>IFERROR(F48/('Registered Staff'!$D$5+'Experienced Registered Staff'!$D$5),0)</f>
        <v>0</v>
      </c>
      <c r="H48" s="17">
        <f>'Registered Staff'!E12+'Experienced Registered Staff'!E12</f>
        <v>0</v>
      </c>
      <c r="I48" s="10">
        <f>IFERROR(H48/('Registered Staff'!$E$5+'Experienced Registered Staff'!$E$5),0)</f>
        <v>0</v>
      </c>
      <c r="J48" s="17">
        <f>'Registered Staff'!F12+'Experienced Registered Staff'!F12</f>
        <v>0</v>
      </c>
      <c r="K48" s="10">
        <f>IFERROR(J48/('Registered Staff'!$F$5+'Experienced Registered Staff'!$F$5),0)</f>
        <v>0</v>
      </c>
      <c r="L48" s="17">
        <f>'Registered Staff'!G12+'Experienced Registered Staff'!G12</f>
        <v>0</v>
      </c>
      <c r="M48" s="10">
        <f>IFERROR(L48/('Registered Staff'!$G$5+'Experienced Registered Staff'!$G$5),0)</f>
        <v>0</v>
      </c>
      <c r="N48" s="17">
        <f>'Registered Staff'!H12+'Experienced Registered Staff'!H12</f>
        <v>0</v>
      </c>
      <c r="O48" s="10">
        <f>IFERROR(N48/('Registered Staff'!$H$5+'Experienced Registered Staff'!$H$5),0)</f>
        <v>0</v>
      </c>
    </row>
    <row r="49" spans="1:15" x14ac:dyDescent="0.35">
      <c r="A49" s="2" t="str">
        <f>'Registered Staff'!A13</f>
        <v/>
      </c>
      <c r="B49" s="18">
        <f>'Registered Staff'!B13+'Experienced Registered Staff'!B13</f>
        <v>0</v>
      </c>
      <c r="C49" s="10">
        <f>IFERROR(B49/('Registered Staff'!$B$5+'Experienced Registered Staff'!$B$5),0)</f>
        <v>0</v>
      </c>
      <c r="D49" s="17">
        <f>'Registered Staff'!C13+'Experienced Registered Staff'!C13</f>
        <v>0</v>
      </c>
      <c r="E49" s="10">
        <f>IFERROR(D49/('Registered Staff'!$C$5+'Experienced Registered Staff'!$C$5),0)</f>
        <v>0</v>
      </c>
      <c r="F49" s="18">
        <f>'Registered Staff'!D13+'Experienced Registered Staff'!D13</f>
        <v>0</v>
      </c>
      <c r="G49" s="10">
        <f>IFERROR(F49/('Registered Staff'!$D$5+'Experienced Registered Staff'!$D$5),0)</f>
        <v>0</v>
      </c>
      <c r="H49" s="17">
        <f>'Registered Staff'!E13+'Experienced Registered Staff'!E13</f>
        <v>0</v>
      </c>
      <c r="I49" s="10">
        <f>IFERROR(H49/('Registered Staff'!$E$5+'Experienced Registered Staff'!$E$5),0)</f>
        <v>0</v>
      </c>
      <c r="J49" s="17">
        <f>'Registered Staff'!F13+'Experienced Registered Staff'!F13</f>
        <v>0</v>
      </c>
      <c r="K49" s="10">
        <f>IFERROR(J49/('Registered Staff'!$F$5+'Experienced Registered Staff'!$F$5),0)</f>
        <v>0</v>
      </c>
      <c r="L49" s="17">
        <f>'Registered Staff'!G13+'Experienced Registered Staff'!G13</f>
        <v>0</v>
      </c>
      <c r="M49" s="10">
        <f>IFERROR(L49/('Registered Staff'!$G$5+'Experienced Registered Staff'!$G$5),0)</f>
        <v>0</v>
      </c>
      <c r="N49" s="17">
        <f>'Registered Staff'!H13+'Experienced Registered Staff'!H13</f>
        <v>0</v>
      </c>
      <c r="O49" s="10">
        <f>IFERROR(N49/('Registered Staff'!$H$5+'Experienced Registered Staff'!$H$5),0)</f>
        <v>0</v>
      </c>
    </row>
    <row r="50" spans="1:15" x14ac:dyDescent="0.35">
      <c r="A50" s="2" t="str">
        <f>'Registered Staff'!A14</f>
        <v/>
      </c>
      <c r="B50" s="18">
        <f>'Registered Staff'!B14+'Experienced Registered Staff'!B14</f>
        <v>0</v>
      </c>
      <c r="C50" s="10">
        <f>IFERROR(B50/('Registered Staff'!$B$5+'Experienced Registered Staff'!$B$5),0)</f>
        <v>0</v>
      </c>
      <c r="D50" s="17">
        <f>'Registered Staff'!C14+'Experienced Registered Staff'!C14</f>
        <v>0</v>
      </c>
      <c r="E50" s="10">
        <f>IFERROR(D50/('Registered Staff'!$C$5+'Experienced Registered Staff'!$C$5),0)</f>
        <v>0</v>
      </c>
      <c r="F50" s="18">
        <f>'Registered Staff'!D14+'Experienced Registered Staff'!D14</f>
        <v>0</v>
      </c>
      <c r="G50" s="10">
        <f>IFERROR(F50/('Registered Staff'!$D$5+'Experienced Registered Staff'!$D$5),0)</f>
        <v>0</v>
      </c>
      <c r="H50" s="17">
        <f>'Registered Staff'!E14+'Experienced Registered Staff'!E14</f>
        <v>0</v>
      </c>
      <c r="I50" s="10">
        <f>IFERROR(H50/('Registered Staff'!$E$5+'Experienced Registered Staff'!$E$5),0)</f>
        <v>0</v>
      </c>
      <c r="J50" s="17">
        <f>'Registered Staff'!F14+'Experienced Registered Staff'!F14</f>
        <v>0</v>
      </c>
      <c r="K50" s="10">
        <f>IFERROR(J50/('Registered Staff'!$F$5+'Experienced Registered Staff'!$F$5),0)</f>
        <v>0</v>
      </c>
      <c r="L50" s="17">
        <f>'Registered Staff'!G14+'Experienced Registered Staff'!G14</f>
        <v>0</v>
      </c>
      <c r="M50" s="10">
        <f>IFERROR(L50/('Registered Staff'!$G$5+'Experienced Registered Staff'!$G$5),0)</f>
        <v>0</v>
      </c>
      <c r="N50" s="17">
        <f>'Registered Staff'!H14+'Experienced Registered Staff'!H14</f>
        <v>0</v>
      </c>
      <c r="O50" s="10">
        <f>IFERROR(N50/('Registered Staff'!$H$5+'Experienced Registered Staff'!$H$5),0)</f>
        <v>0</v>
      </c>
    </row>
    <row r="51" spans="1:15" x14ac:dyDescent="0.35">
      <c r="A51" s="2" t="str">
        <f>'Registered Staff'!A15</f>
        <v/>
      </c>
      <c r="B51" s="18">
        <f>'Registered Staff'!B15+'Experienced Registered Staff'!B15</f>
        <v>0</v>
      </c>
      <c r="C51" s="10">
        <f>IFERROR(B51/('Registered Staff'!$B$5+'Experienced Registered Staff'!$B$5),0)</f>
        <v>0</v>
      </c>
      <c r="D51" s="17">
        <f>'Registered Staff'!C15+'Experienced Registered Staff'!C15</f>
        <v>0</v>
      </c>
      <c r="E51" s="10">
        <f>IFERROR(D51/('Registered Staff'!$C$5+'Experienced Registered Staff'!$C$5),0)</f>
        <v>0</v>
      </c>
      <c r="F51" s="18">
        <f>'Registered Staff'!D15+'Experienced Registered Staff'!D15</f>
        <v>0</v>
      </c>
      <c r="G51" s="10">
        <f>IFERROR(F51/('Registered Staff'!$D$5+'Experienced Registered Staff'!$D$5),0)</f>
        <v>0</v>
      </c>
      <c r="H51" s="17">
        <f>'Registered Staff'!E15+'Experienced Registered Staff'!E15</f>
        <v>0</v>
      </c>
      <c r="I51" s="10">
        <f>IFERROR(H51/('Registered Staff'!$E$5+'Experienced Registered Staff'!$E$5),0)</f>
        <v>0</v>
      </c>
      <c r="J51" s="17">
        <f>'Registered Staff'!F15+'Experienced Registered Staff'!F15</f>
        <v>0</v>
      </c>
      <c r="K51" s="10">
        <f>IFERROR(J51/('Registered Staff'!$F$5+'Experienced Registered Staff'!$F$5),0)</f>
        <v>0</v>
      </c>
      <c r="L51" s="17">
        <f>'Registered Staff'!G15+'Experienced Registered Staff'!G15</f>
        <v>0</v>
      </c>
      <c r="M51" s="10">
        <f>IFERROR(L51/('Registered Staff'!$G$5+'Experienced Registered Staff'!$G$5),0)</f>
        <v>0</v>
      </c>
      <c r="N51" s="17">
        <f>'Registered Staff'!H15+'Experienced Registered Staff'!H15</f>
        <v>0</v>
      </c>
      <c r="O51" s="10">
        <f>IFERROR(N51/('Registered Staff'!$H$5+'Experienced Registered Staff'!$H$5),0)</f>
        <v>0</v>
      </c>
    </row>
    <row r="52" spans="1:15" x14ac:dyDescent="0.35">
      <c r="A52" s="25" t="s">
        <v>4</v>
      </c>
      <c r="B52" s="51">
        <f>SUM(B43:B51)</f>
        <v>0</v>
      </c>
      <c r="C52" s="48">
        <f>IFERROR(B52/('Registered Staff'!$B$5+'Experienced Registered Staff'!$B$5),0)</f>
        <v>0</v>
      </c>
      <c r="D52" s="52">
        <f>SUM(D43:D51)</f>
        <v>0</v>
      </c>
      <c r="E52" s="48">
        <f>IFERROR(D52/('Registered Staff'!$C$5+'Experienced Registered Staff'!$C$5),0)</f>
        <v>0</v>
      </c>
      <c r="F52" s="51">
        <f>SUM(F43:F51)</f>
        <v>0</v>
      </c>
      <c r="G52" s="48">
        <f>IFERROR(F52/('Registered Staff'!$D$5+'Experienced Registered Staff'!$D$5),0)</f>
        <v>0</v>
      </c>
      <c r="H52" s="52">
        <f>SUM(H43:H51)</f>
        <v>0</v>
      </c>
      <c r="I52" s="48">
        <f>IFERROR(H52/('Registered Staff'!$E$5+'Experienced Registered Staff'!$E$5),0)</f>
        <v>0</v>
      </c>
      <c r="J52" s="52">
        <f>SUM(J43:J51)</f>
        <v>0</v>
      </c>
      <c r="K52" s="48">
        <f>IFERROR(J52/('Registered Staff'!$F$5+'Experienced Registered Staff'!$F$5),0)</f>
        <v>0</v>
      </c>
      <c r="L52" s="52">
        <f>SUM(L43:L51)</f>
        <v>0</v>
      </c>
      <c r="M52" s="48">
        <f>IFERROR(L52/('Registered Staff'!$G$5+'Experienced Registered Staff'!$G$5),0)</f>
        <v>0</v>
      </c>
      <c r="N52" s="52">
        <f>SUM(N43:N51)</f>
        <v>0</v>
      </c>
      <c r="O52" s="48">
        <f>IFERROR(N52/('Registered Staff'!$H$5+'Experienced Registered Staff'!$H$5),0)</f>
        <v>0</v>
      </c>
    </row>
    <row r="53" spans="1:15" x14ac:dyDescent="0.35">
      <c r="A53" s="1" t="s">
        <v>28</v>
      </c>
      <c r="B53" s="1"/>
      <c r="C53" s="22"/>
      <c r="D53" s="1"/>
      <c r="E53" s="1"/>
      <c r="F53" s="1"/>
      <c r="G53" s="21"/>
      <c r="H53" s="20"/>
      <c r="I53" s="20"/>
      <c r="J53" s="20"/>
      <c r="K53" s="21"/>
      <c r="L53" s="20"/>
      <c r="M53" s="21"/>
      <c r="N53" s="20"/>
      <c r="O53" s="21"/>
    </row>
    <row r="54" spans="1:15" x14ac:dyDescent="0.35">
      <c r="A54" s="2" t="str">
        <f>'Registered Staff'!A23</f>
        <v/>
      </c>
      <c r="B54" s="17">
        <f>'Registered Staff'!B23+'Experienced Registered Staff'!B23</f>
        <v>0</v>
      </c>
      <c r="C54" s="10">
        <f>IFERROR(B54/('Registered Staff'!$B$5+'Experienced Registered Staff'!$B$5),0)</f>
        <v>0</v>
      </c>
      <c r="D54" s="17">
        <f>'Registered Staff'!C23+'Experienced Registered Staff'!C23</f>
        <v>0</v>
      </c>
      <c r="E54" s="10">
        <f>IFERROR(D54/('Registered Staff'!$C$5+'Experienced Registered Staff'!$C$5),0)</f>
        <v>0</v>
      </c>
      <c r="F54" s="17">
        <f>'Registered Staff'!D23+'Experienced Registered Staff'!D23</f>
        <v>0</v>
      </c>
      <c r="G54" s="10">
        <f>IFERROR(F54/('Registered Staff'!$D$5+'Experienced Registered Staff'!$D$5),0)</f>
        <v>0</v>
      </c>
      <c r="H54" s="17">
        <f>'Registered Staff'!E23+'Experienced Registered Staff'!E23</f>
        <v>0</v>
      </c>
      <c r="I54" s="10">
        <f>IFERROR(H54/('Registered Staff'!$E$5+'Experienced Registered Staff'!$E$5),0)</f>
        <v>0</v>
      </c>
      <c r="J54" s="17">
        <f>'Registered Staff'!F23+'Experienced Registered Staff'!F23</f>
        <v>0</v>
      </c>
      <c r="K54" s="10">
        <f>IFERROR(J54/('Registered Staff'!$F$5+'Experienced Registered Staff'!$F$5),0)</f>
        <v>0</v>
      </c>
      <c r="L54" s="17">
        <f>'Registered Staff'!G23+'Experienced Registered Staff'!G23</f>
        <v>0</v>
      </c>
      <c r="M54" s="10">
        <f>IFERROR(L54/('Registered Staff'!$G$5+'Experienced Registered Staff'!$G$5),0)</f>
        <v>0</v>
      </c>
      <c r="N54" s="17">
        <f>'Registered Staff'!H23+'Experienced Registered Staff'!H23</f>
        <v>0</v>
      </c>
      <c r="O54" s="10">
        <f>IFERROR(N54/('Registered Staff'!$H$5+'Experienced Registered Staff'!$H$5),0)</f>
        <v>0</v>
      </c>
    </row>
    <row r="55" spans="1:15" x14ac:dyDescent="0.35">
      <c r="A55" s="2" t="str">
        <f>'Registered Staff'!A24</f>
        <v/>
      </c>
      <c r="B55" s="17">
        <f>'Registered Staff'!B24+'Experienced Registered Staff'!B24</f>
        <v>0</v>
      </c>
      <c r="C55" s="10">
        <f>IFERROR(B55/('Registered Staff'!$B$5+'Experienced Registered Staff'!$B$5),0)</f>
        <v>0</v>
      </c>
      <c r="D55" s="17">
        <f>'Registered Staff'!C24+'Experienced Registered Staff'!C24</f>
        <v>0</v>
      </c>
      <c r="E55" s="10">
        <f>IFERROR(D55/('Registered Staff'!$C$5+'Experienced Registered Staff'!$C$5),0)</f>
        <v>0</v>
      </c>
      <c r="F55" s="17">
        <f>'Registered Staff'!D24+'Experienced Registered Staff'!D24</f>
        <v>0</v>
      </c>
      <c r="G55" s="10">
        <f>IFERROR(F55/('Registered Staff'!$D$5+'Experienced Registered Staff'!$D$5),0)</f>
        <v>0</v>
      </c>
      <c r="H55" s="17">
        <f>'Registered Staff'!E24+'Experienced Registered Staff'!E24</f>
        <v>0</v>
      </c>
      <c r="I55" s="10">
        <f>IFERROR(H55/('Registered Staff'!$E$5+'Experienced Registered Staff'!$E$5),0)</f>
        <v>0</v>
      </c>
      <c r="J55" s="17">
        <f>'Registered Staff'!F24+'Experienced Registered Staff'!F24</f>
        <v>0</v>
      </c>
      <c r="K55" s="10">
        <f>IFERROR(J55/('Registered Staff'!$F$5+'Experienced Registered Staff'!$F$5),0)</f>
        <v>0</v>
      </c>
      <c r="L55" s="17">
        <f>'Registered Staff'!G24+'Experienced Registered Staff'!G24</f>
        <v>0</v>
      </c>
      <c r="M55" s="10">
        <f>IFERROR(L55/('Registered Staff'!$G$5+'Experienced Registered Staff'!$G$5),0)</f>
        <v>0</v>
      </c>
      <c r="N55" s="17">
        <f>'Registered Staff'!H24+'Experienced Registered Staff'!H24</f>
        <v>0</v>
      </c>
      <c r="O55" s="10">
        <f>IFERROR(N55/('Registered Staff'!$H$5+'Experienced Registered Staff'!$H$5),0)</f>
        <v>0</v>
      </c>
    </row>
    <row r="56" spans="1:15" x14ac:dyDescent="0.35">
      <c r="A56" s="2" t="str">
        <f>'Registered Staff'!A25</f>
        <v/>
      </c>
      <c r="B56" s="17">
        <f>'Registered Staff'!B25+'Experienced Registered Staff'!B25</f>
        <v>0</v>
      </c>
      <c r="C56" s="10">
        <f>IFERROR(B56/('Registered Staff'!$B$5+'Experienced Registered Staff'!$B$5),0)</f>
        <v>0</v>
      </c>
      <c r="D56" s="17">
        <f>'Registered Staff'!C25+'Experienced Registered Staff'!C25</f>
        <v>0</v>
      </c>
      <c r="E56" s="10">
        <f>IFERROR(D56/('Registered Staff'!$C$5+'Experienced Registered Staff'!$C$5),0)</f>
        <v>0</v>
      </c>
      <c r="F56" s="17">
        <f>'Registered Staff'!D25+'Experienced Registered Staff'!D25</f>
        <v>0</v>
      </c>
      <c r="G56" s="10">
        <f>IFERROR(F56/('Registered Staff'!$D$5+'Experienced Registered Staff'!$D$5),0)</f>
        <v>0</v>
      </c>
      <c r="H56" s="17">
        <f>'Registered Staff'!E25+'Experienced Registered Staff'!E25</f>
        <v>0</v>
      </c>
      <c r="I56" s="10">
        <f>IFERROR(H56/('Registered Staff'!$E$5+'Experienced Registered Staff'!$E$5),0)</f>
        <v>0</v>
      </c>
      <c r="J56" s="17">
        <f>'Registered Staff'!F25+'Experienced Registered Staff'!F25</f>
        <v>0</v>
      </c>
      <c r="K56" s="10">
        <f>IFERROR(J56/('Registered Staff'!$F$5+'Experienced Registered Staff'!$F$5),0)</f>
        <v>0</v>
      </c>
      <c r="L56" s="17">
        <f>'Registered Staff'!G25+'Experienced Registered Staff'!G25</f>
        <v>0</v>
      </c>
      <c r="M56" s="10">
        <f>IFERROR(L56/('Registered Staff'!$G$5+'Experienced Registered Staff'!$G$5),0)</f>
        <v>0</v>
      </c>
      <c r="N56" s="17">
        <f>'Registered Staff'!H25+'Experienced Registered Staff'!H25</f>
        <v>0</v>
      </c>
      <c r="O56" s="10">
        <f>IFERROR(N56/('Registered Staff'!$H$5+'Experienced Registered Staff'!$H$5),0)</f>
        <v>0</v>
      </c>
    </row>
    <row r="57" spans="1:15" x14ac:dyDescent="0.35">
      <c r="A57" s="2" t="str">
        <f>'Registered Staff'!A26</f>
        <v/>
      </c>
      <c r="B57" s="17">
        <f>'Registered Staff'!B26+'Experienced Registered Staff'!B26</f>
        <v>0</v>
      </c>
      <c r="C57" s="10">
        <f>IFERROR(B57/('Registered Staff'!$B$5+'Experienced Registered Staff'!$B$5),0)</f>
        <v>0</v>
      </c>
      <c r="D57" s="17">
        <f>'Registered Staff'!C26+'Experienced Registered Staff'!C26</f>
        <v>0</v>
      </c>
      <c r="E57" s="10">
        <f>IFERROR(D57/('Registered Staff'!$C$5+'Experienced Registered Staff'!$C$5),0)</f>
        <v>0</v>
      </c>
      <c r="F57" s="17">
        <f>'Registered Staff'!D26+'Experienced Registered Staff'!D26</f>
        <v>0</v>
      </c>
      <c r="G57" s="10">
        <f>IFERROR(F57/('Registered Staff'!$D$5+'Experienced Registered Staff'!$D$5),0)</f>
        <v>0</v>
      </c>
      <c r="H57" s="17">
        <f>'Registered Staff'!E26+'Experienced Registered Staff'!E26</f>
        <v>0</v>
      </c>
      <c r="I57" s="10">
        <f>IFERROR(H57/('Registered Staff'!$E$5+'Experienced Registered Staff'!$E$5),0)</f>
        <v>0</v>
      </c>
      <c r="J57" s="17">
        <f>'Registered Staff'!F26+'Experienced Registered Staff'!F26</f>
        <v>0</v>
      </c>
      <c r="K57" s="10">
        <f>IFERROR(J57/('Registered Staff'!$F$5+'Experienced Registered Staff'!$F$5),0)</f>
        <v>0</v>
      </c>
      <c r="L57" s="17">
        <f>'Registered Staff'!G26+'Experienced Registered Staff'!G26</f>
        <v>0</v>
      </c>
      <c r="M57" s="10">
        <f>IFERROR(L57/('Registered Staff'!$G$5+'Experienced Registered Staff'!$G$5),0)</f>
        <v>0</v>
      </c>
      <c r="N57" s="17">
        <f>'Registered Staff'!H26+'Experienced Registered Staff'!H26</f>
        <v>0</v>
      </c>
      <c r="O57" s="10">
        <f>IFERROR(N57/('Registered Staff'!$H$5+'Experienced Registered Staff'!$H$5),0)</f>
        <v>0</v>
      </c>
    </row>
    <row r="58" spans="1:15" x14ac:dyDescent="0.35">
      <c r="A58" s="2" t="str">
        <f>'Registered Staff'!A27</f>
        <v/>
      </c>
      <c r="B58" s="17">
        <f>'Registered Staff'!B27+'Experienced Registered Staff'!B27</f>
        <v>0</v>
      </c>
      <c r="C58" s="10">
        <f>IFERROR(B58/('Registered Staff'!$B$5+'Experienced Registered Staff'!$B$5),0)</f>
        <v>0</v>
      </c>
      <c r="D58" s="17">
        <f>'Registered Staff'!C27+'Experienced Registered Staff'!C27</f>
        <v>0</v>
      </c>
      <c r="E58" s="10">
        <f>IFERROR(D58/('Registered Staff'!$C$5+'Experienced Registered Staff'!$C$5),0)</f>
        <v>0</v>
      </c>
      <c r="F58" s="17">
        <f>'Registered Staff'!D27+'Experienced Registered Staff'!D27</f>
        <v>0</v>
      </c>
      <c r="G58" s="10">
        <f>IFERROR(F58/('Registered Staff'!$D$5+'Experienced Registered Staff'!$D$5),0)</f>
        <v>0</v>
      </c>
      <c r="H58" s="17">
        <f>'Registered Staff'!E27+'Experienced Registered Staff'!E27</f>
        <v>0</v>
      </c>
      <c r="I58" s="10">
        <f>IFERROR(H58/('Registered Staff'!$E$5+'Experienced Registered Staff'!$E$5),0)</f>
        <v>0</v>
      </c>
      <c r="J58" s="17">
        <f>'Registered Staff'!F27+'Experienced Registered Staff'!F27</f>
        <v>0</v>
      </c>
      <c r="K58" s="10">
        <f>IFERROR(J58/('Registered Staff'!$F$5+'Experienced Registered Staff'!$F$5),0)</f>
        <v>0</v>
      </c>
      <c r="L58" s="17">
        <f>'Registered Staff'!G27+'Experienced Registered Staff'!G27</f>
        <v>0</v>
      </c>
      <c r="M58" s="10">
        <f>IFERROR(L58/('Registered Staff'!$G$5+'Experienced Registered Staff'!$G$5),0)</f>
        <v>0</v>
      </c>
      <c r="N58" s="17">
        <f>'Registered Staff'!H27+'Experienced Registered Staff'!H27</f>
        <v>0</v>
      </c>
      <c r="O58" s="10">
        <f>IFERROR(N58/('Registered Staff'!$H$5+'Experienced Registered Staff'!$H$5),0)</f>
        <v>0</v>
      </c>
    </row>
    <row r="59" spans="1:15" x14ac:dyDescent="0.35">
      <c r="A59" s="2" t="str">
        <f>'Registered Staff'!A28</f>
        <v/>
      </c>
      <c r="B59" s="17">
        <f>'Registered Staff'!B28+'Experienced Registered Staff'!B28</f>
        <v>0</v>
      </c>
      <c r="C59" s="10">
        <f>IFERROR(B59/('Registered Staff'!$B$5+'Experienced Registered Staff'!$B$5),0)</f>
        <v>0</v>
      </c>
      <c r="D59" s="17">
        <f>'Registered Staff'!C28+'Experienced Registered Staff'!C28</f>
        <v>0</v>
      </c>
      <c r="E59" s="10">
        <f>IFERROR(D59/('Registered Staff'!$C$5+'Experienced Registered Staff'!$C$5),0)</f>
        <v>0</v>
      </c>
      <c r="F59" s="17">
        <f>'Registered Staff'!D28+'Experienced Registered Staff'!D28</f>
        <v>0</v>
      </c>
      <c r="G59" s="10">
        <f>IFERROR(F59/('Registered Staff'!$D$5+'Experienced Registered Staff'!$D$5),0)</f>
        <v>0</v>
      </c>
      <c r="H59" s="17">
        <f>'Registered Staff'!E28+'Experienced Registered Staff'!E28</f>
        <v>0</v>
      </c>
      <c r="I59" s="10">
        <f>IFERROR(H59/('Registered Staff'!$E$5+'Experienced Registered Staff'!$E$5),0)</f>
        <v>0</v>
      </c>
      <c r="J59" s="17">
        <f>'Registered Staff'!F28+'Experienced Registered Staff'!F28</f>
        <v>0</v>
      </c>
      <c r="K59" s="10">
        <f>IFERROR(J59/('Registered Staff'!$F$5+'Experienced Registered Staff'!$F$5),0)</f>
        <v>0</v>
      </c>
      <c r="L59" s="17">
        <f>'Registered Staff'!G28+'Experienced Registered Staff'!G28</f>
        <v>0</v>
      </c>
      <c r="M59" s="10">
        <f>IFERROR(L59/('Registered Staff'!$G$5+'Experienced Registered Staff'!$G$5),0)</f>
        <v>0</v>
      </c>
      <c r="N59" s="17">
        <f>'Registered Staff'!H28+'Experienced Registered Staff'!H28</f>
        <v>0</v>
      </c>
      <c r="O59" s="10">
        <f>IFERROR(N59/('Registered Staff'!$H$5+'Experienced Registered Staff'!$H$5),0)</f>
        <v>0</v>
      </c>
    </row>
    <row r="60" spans="1:15" x14ac:dyDescent="0.35">
      <c r="A60" s="2" t="str">
        <f>'Registered Staff'!A29</f>
        <v/>
      </c>
      <c r="B60" s="17">
        <f>'Registered Staff'!B29+'Experienced Registered Staff'!B29</f>
        <v>0</v>
      </c>
      <c r="C60" s="10">
        <f>IFERROR(B60/('Registered Staff'!$B$5+'Experienced Registered Staff'!$B$5),0)</f>
        <v>0</v>
      </c>
      <c r="D60" s="17">
        <f>'Registered Staff'!C29+'Experienced Registered Staff'!C29</f>
        <v>0</v>
      </c>
      <c r="E60" s="10">
        <f>IFERROR(D60/('Registered Staff'!$C$5+'Experienced Registered Staff'!$C$5),0)</f>
        <v>0</v>
      </c>
      <c r="F60" s="17">
        <f>'Registered Staff'!D29+'Experienced Registered Staff'!D29</f>
        <v>0</v>
      </c>
      <c r="G60" s="10">
        <f>IFERROR(F60/('Registered Staff'!$D$5+'Experienced Registered Staff'!$D$5),0)</f>
        <v>0</v>
      </c>
      <c r="H60" s="17">
        <f>'Registered Staff'!E29+'Experienced Registered Staff'!E29</f>
        <v>0</v>
      </c>
      <c r="I60" s="10">
        <f>IFERROR(H60/('Registered Staff'!$E$5+'Experienced Registered Staff'!$E$5),0)</f>
        <v>0</v>
      </c>
      <c r="J60" s="17">
        <f>'Registered Staff'!F29+'Experienced Registered Staff'!F29</f>
        <v>0</v>
      </c>
      <c r="K60" s="10">
        <f>IFERROR(J60/('Registered Staff'!$F$5+'Experienced Registered Staff'!$F$5),0)</f>
        <v>0</v>
      </c>
      <c r="L60" s="17">
        <f>'Registered Staff'!G29+'Experienced Registered Staff'!G29</f>
        <v>0</v>
      </c>
      <c r="M60" s="10">
        <f>IFERROR(L60/('Registered Staff'!$G$5+'Experienced Registered Staff'!$G$5),0)</f>
        <v>0</v>
      </c>
      <c r="N60" s="17">
        <f>'Registered Staff'!H29+'Experienced Registered Staff'!H29</f>
        <v>0</v>
      </c>
      <c r="O60" s="10">
        <f>IFERROR(N60/('Registered Staff'!$H$5+'Experienced Registered Staff'!$H$5),0)</f>
        <v>0</v>
      </c>
    </row>
    <row r="61" spans="1:15" x14ac:dyDescent="0.35">
      <c r="A61" s="2" t="str">
        <f>'Registered Staff'!A30</f>
        <v/>
      </c>
      <c r="B61" s="17">
        <f>'Registered Staff'!B30+'Experienced Registered Staff'!B30</f>
        <v>0</v>
      </c>
      <c r="C61" s="10">
        <f>IFERROR(B61/('Registered Staff'!$B$5+'Experienced Registered Staff'!$B$5),0)</f>
        <v>0</v>
      </c>
      <c r="D61" s="17">
        <f>'Registered Staff'!C30+'Experienced Registered Staff'!C30</f>
        <v>0</v>
      </c>
      <c r="E61" s="10">
        <f>IFERROR(D61/('Registered Staff'!$C$5+'Experienced Registered Staff'!$C$5),0)</f>
        <v>0</v>
      </c>
      <c r="F61" s="17">
        <f>'Registered Staff'!D30+'Experienced Registered Staff'!D30</f>
        <v>0</v>
      </c>
      <c r="G61" s="10">
        <f>IFERROR(F61/('Registered Staff'!$D$5+'Experienced Registered Staff'!$D$5),0)</f>
        <v>0</v>
      </c>
      <c r="H61" s="17">
        <f>'Registered Staff'!E30+'Experienced Registered Staff'!E30</f>
        <v>0</v>
      </c>
      <c r="I61" s="10">
        <f>IFERROR(H61/('Registered Staff'!$E$5+'Experienced Registered Staff'!$E$5),0)</f>
        <v>0</v>
      </c>
      <c r="J61" s="17">
        <f>'Registered Staff'!F30+'Experienced Registered Staff'!F30</f>
        <v>0</v>
      </c>
      <c r="K61" s="10">
        <f>IFERROR(J61/('Registered Staff'!$F$5+'Experienced Registered Staff'!$F$5),0)</f>
        <v>0</v>
      </c>
      <c r="L61" s="17">
        <f>'Registered Staff'!G30+'Experienced Registered Staff'!G30</f>
        <v>0</v>
      </c>
      <c r="M61" s="10">
        <f>IFERROR(L61/('Registered Staff'!$G$5+'Experienced Registered Staff'!$G$5),0)</f>
        <v>0</v>
      </c>
      <c r="N61" s="17">
        <f>'Registered Staff'!H30+'Experienced Registered Staff'!H30</f>
        <v>0</v>
      </c>
      <c r="O61" s="10">
        <f>IFERROR(N61/('Registered Staff'!$H$5+'Experienced Registered Staff'!$H$5),0)</f>
        <v>0</v>
      </c>
    </row>
    <row r="62" spans="1:15" x14ac:dyDescent="0.35">
      <c r="A62" s="2" t="str">
        <f>'Registered Staff'!A31</f>
        <v/>
      </c>
      <c r="B62" s="17">
        <f>'Registered Staff'!B31+'Experienced Registered Staff'!B31</f>
        <v>0</v>
      </c>
      <c r="C62" s="10">
        <f>IFERROR(B62/('Registered Staff'!$B$5+'Experienced Registered Staff'!$B$5),0)</f>
        <v>0</v>
      </c>
      <c r="D62" s="17">
        <f>'Registered Staff'!C31+'Experienced Registered Staff'!C31</f>
        <v>0</v>
      </c>
      <c r="E62" s="10">
        <f>IFERROR(D62/('Registered Staff'!$C$5+'Experienced Registered Staff'!$C$5),0)</f>
        <v>0</v>
      </c>
      <c r="F62" s="17">
        <f>'Registered Staff'!D31+'Experienced Registered Staff'!D31</f>
        <v>0</v>
      </c>
      <c r="G62" s="10">
        <f>IFERROR(F62/('Registered Staff'!$D$5+'Experienced Registered Staff'!$D$5),0)</f>
        <v>0</v>
      </c>
      <c r="H62" s="17">
        <f>'Registered Staff'!E31+'Experienced Registered Staff'!E31</f>
        <v>0</v>
      </c>
      <c r="I62" s="10">
        <f>IFERROR(H62/('Registered Staff'!$E$5+'Experienced Registered Staff'!$E$5),0)</f>
        <v>0</v>
      </c>
      <c r="J62" s="17">
        <f>'Registered Staff'!F31+'Experienced Registered Staff'!F31</f>
        <v>0</v>
      </c>
      <c r="K62" s="10">
        <f>IFERROR(J62/('Registered Staff'!$F$5+'Experienced Registered Staff'!$F$5),0)</f>
        <v>0</v>
      </c>
      <c r="L62" s="17">
        <f>'Registered Staff'!G31+'Experienced Registered Staff'!G31</f>
        <v>0</v>
      </c>
      <c r="M62" s="10">
        <f>IFERROR(L62/('Registered Staff'!$G$5+'Experienced Registered Staff'!$G$5),0)</f>
        <v>0</v>
      </c>
      <c r="N62" s="17">
        <f>'Registered Staff'!H31+'Experienced Registered Staff'!H31</f>
        <v>0</v>
      </c>
      <c r="O62" s="10">
        <f>IFERROR(N62/('Registered Staff'!$H$5+'Experienced Registered Staff'!$H$5),0)</f>
        <v>0</v>
      </c>
    </row>
    <row r="63" spans="1:15" x14ac:dyDescent="0.35">
      <c r="A63" s="26" t="s">
        <v>4</v>
      </c>
      <c r="B63" s="50">
        <f>SUM(B54:B62)</f>
        <v>0</v>
      </c>
      <c r="C63" s="48">
        <f>IFERROR(B63/('Registered Staff'!$B$5+'Experienced Registered Staff'!$B$5),0)</f>
        <v>0</v>
      </c>
      <c r="D63" s="50">
        <f>SUM(D54:D62)</f>
        <v>0</v>
      </c>
      <c r="E63" s="48">
        <f>IFERROR(D63/('Registered Staff'!$C$5+'Experienced Registered Staff'!$C$5),0)</f>
        <v>0</v>
      </c>
      <c r="F63" s="50">
        <f>SUM(F54:F62)</f>
        <v>0</v>
      </c>
      <c r="G63" s="48">
        <f>IFERROR(F63/('Registered Staff'!$D$5+'Experienced Registered Staff'!$D$5),0)</f>
        <v>0</v>
      </c>
      <c r="H63" s="50">
        <f>SUM(H54:H62)</f>
        <v>0</v>
      </c>
      <c r="I63" s="48">
        <f>IFERROR(H63/('Registered Staff'!$E$5+'Experienced Registered Staff'!$E$5),0)</f>
        <v>0</v>
      </c>
      <c r="J63" s="50">
        <f>SUM(J54:J62)</f>
        <v>0</v>
      </c>
      <c r="K63" s="48">
        <f>IFERROR(J63/('Registered Staff'!$F$5+'Experienced Registered Staff'!$F$5),0)</f>
        <v>0</v>
      </c>
      <c r="L63" s="50">
        <f>SUM(L54:L62)</f>
        <v>0</v>
      </c>
      <c r="M63" s="48">
        <f>IFERROR(L63/('Registered Staff'!$G$5+'Experienced Registered Staff'!$G$5),0)</f>
        <v>0</v>
      </c>
      <c r="N63" s="50">
        <f>SUM(N54:N62)</f>
        <v>0</v>
      </c>
      <c r="O63" s="48">
        <f>IFERROR(N63/('Registered Staff'!$H$5+'Experienced Registered Staff'!$H$5),0)</f>
        <v>0</v>
      </c>
    </row>
    <row r="64" spans="1:15" x14ac:dyDescent="0.35">
      <c r="A64" s="15"/>
      <c r="B64" s="23"/>
      <c r="C64" s="23"/>
      <c r="D64" s="23"/>
      <c r="E64" s="24"/>
      <c r="F64" s="23"/>
      <c r="G64" s="23"/>
      <c r="H64" s="23"/>
      <c r="I64" s="24"/>
      <c r="J64" s="23"/>
      <c r="K64" s="24"/>
      <c r="L64" s="23"/>
      <c r="M64" s="24"/>
      <c r="N64" s="23"/>
      <c r="O64" s="2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1"/>
  <sheetViews>
    <sheetView topLeftCell="A4" workbookViewId="0"/>
  </sheetViews>
  <sheetFormatPr defaultRowHeight="14.5" x14ac:dyDescent="0.35"/>
  <cols>
    <col min="1" max="1" width="34.453125" customWidth="1"/>
    <col min="2" max="15" width="12.1796875" customWidth="1"/>
  </cols>
  <sheetData>
    <row r="1" spans="1:16" x14ac:dyDescent="0.35">
      <c r="A1" s="1" t="s">
        <v>19</v>
      </c>
      <c r="B1" s="1"/>
      <c r="C1" s="1"/>
      <c r="D1" s="1"/>
      <c r="E1" s="1"/>
      <c r="F1" s="1"/>
    </row>
    <row r="2" spans="1:16" ht="58" x14ac:dyDescent="0.35">
      <c r="A2" s="2"/>
      <c r="B2" s="13" t="s">
        <v>20</v>
      </c>
      <c r="C2" s="13" t="s">
        <v>14</v>
      </c>
      <c r="D2" s="13" t="s">
        <v>15</v>
      </c>
      <c r="E2" s="13" t="s">
        <v>16</v>
      </c>
      <c r="F2" s="13" t="s">
        <v>17</v>
      </c>
      <c r="G2" s="12"/>
      <c r="H2" s="12"/>
      <c r="I2" s="12"/>
      <c r="J2" s="12"/>
      <c r="K2" s="12"/>
      <c r="L2" s="12"/>
      <c r="M2" s="12"/>
      <c r="N2" s="12"/>
      <c r="O2" s="12"/>
      <c r="P2" s="12"/>
    </row>
    <row r="3" spans="1:16" x14ac:dyDescent="0.35">
      <c r="A3" s="2" t="s">
        <v>11</v>
      </c>
      <c r="B3" s="45">
        <f>'Unregistered Staff'!Q19/(24*60)</f>
        <v>0</v>
      </c>
      <c r="C3" s="10">
        <f>'Unregistered Staff'!Q21</f>
        <v>0</v>
      </c>
      <c r="D3" s="45">
        <f>'Unregistered Staff'!Q35/(24*60)</f>
        <v>0</v>
      </c>
      <c r="E3" s="10">
        <f>'Unregistered Staff'!Q37</f>
        <v>0</v>
      </c>
      <c r="F3" s="10">
        <f>'Unregistered Staff'!Q38</f>
        <v>0</v>
      </c>
    </row>
    <row r="4" spans="1:16" x14ac:dyDescent="0.35">
      <c r="A4" s="2" t="s">
        <v>12</v>
      </c>
      <c r="B4" s="45">
        <f>+'Registered Staff'!Q19/(24*60)</f>
        <v>0</v>
      </c>
      <c r="C4" s="10">
        <f>'Registered Staff'!Q21</f>
        <v>0</v>
      </c>
      <c r="D4" s="45">
        <f>'Registered Staff'!Q35/(24*60)</f>
        <v>0</v>
      </c>
      <c r="E4" s="10">
        <f>'Registered Staff'!Q37</f>
        <v>0</v>
      </c>
      <c r="F4" s="10">
        <f>'Registered Staff'!Q38</f>
        <v>0</v>
      </c>
    </row>
    <row r="5" spans="1:16" x14ac:dyDescent="0.35">
      <c r="A5" s="2" t="s">
        <v>13</v>
      </c>
      <c r="B5" s="45">
        <f>'Experienced Registered Staff'!Q19/(24*60)</f>
        <v>0</v>
      </c>
      <c r="C5" s="10">
        <f>'Experienced Registered Staff'!Q21</f>
        <v>0</v>
      </c>
      <c r="D5" s="45">
        <f>'Experienced Registered Staff'!Q35/(24*60)</f>
        <v>0</v>
      </c>
      <c r="E5" s="10">
        <f>'Experienced Registered Staff'!Q37</f>
        <v>0</v>
      </c>
      <c r="F5" s="10">
        <f>'Experienced Registered Staff'!Q38</f>
        <v>0</v>
      </c>
    </row>
    <row r="6" spans="1:16" x14ac:dyDescent="0.35">
      <c r="A6" s="26" t="s">
        <v>23</v>
      </c>
      <c r="B6" s="47">
        <f>SUM(B3:B5)</f>
        <v>0</v>
      </c>
      <c r="C6" s="48">
        <f>IFERROR(B6/(('Unregistered Staff'!Q5+'Registered Staff'!Q5+'Experienced Registered Staff'!Q5)/(24*60)),0)</f>
        <v>0</v>
      </c>
      <c r="D6" s="47">
        <f>SUM(D3:D5)</f>
        <v>0</v>
      </c>
      <c r="E6" s="48">
        <f>IFERROR(D6/(('Unregistered Staff'!Q5+'Registered Staff'!Q5+'Experienced Registered Staff'!Q5)/(24*60)),0)</f>
        <v>0</v>
      </c>
      <c r="F6" s="49">
        <f>E6+C6</f>
        <v>0</v>
      </c>
    </row>
    <row r="9" spans="1:16" x14ac:dyDescent="0.35">
      <c r="A9" s="1" t="s">
        <v>11</v>
      </c>
      <c r="B9" s="1"/>
      <c r="C9" s="1"/>
      <c r="D9" s="1"/>
      <c r="E9" s="1"/>
      <c r="F9" s="1"/>
      <c r="G9" s="1"/>
      <c r="H9" s="1"/>
      <c r="I9" s="1"/>
      <c r="J9" s="1"/>
      <c r="K9" s="1"/>
      <c r="L9" s="1"/>
      <c r="M9" s="1"/>
      <c r="N9" s="1"/>
      <c r="O9" s="1"/>
    </row>
    <row r="10" spans="1:16" x14ac:dyDescent="0.35">
      <c r="A10" s="1"/>
      <c r="B10" s="33" t="str">
        <f>'Unregistered Staff'!J2</f>
        <v>dd/mm/yy</v>
      </c>
      <c r="C10" s="4"/>
      <c r="D10" s="33" t="str">
        <f>'Unregistered Staff'!K2</f>
        <v>dd/mm/yy</v>
      </c>
      <c r="E10" s="4"/>
      <c r="F10" s="33" t="str">
        <f>'Unregistered Staff'!L2</f>
        <v>dd/mm/yy</v>
      </c>
      <c r="G10" s="4"/>
      <c r="H10" s="33" t="str">
        <f>'Unregistered Staff'!M2</f>
        <v>dd/mm/yy</v>
      </c>
      <c r="I10" s="4"/>
      <c r="J10" s="33" t="str">
        <f>'Unregistered Staff'!N2</f>
        <v>dd/mm/yy</v>
      </c>
      <c r="K10" s="4"/>
      <c r="L10" s="33" t="str">
        <f>'Unregistered Staff'!O2</f>
        <v>dd/mm/yy</v>
      </c>
      <c r="M10" s="4"/>
      <c r="N10" s="33" t="str">
        <f>'Unregistered Staff'!P2</f>
        <v>dd/mm/yy</v>
      </c>
      <c r="O10" s="4"/>
    </row>
    <row r="11" spans="1:16" ht="29" x14ac:dyDescent="0.35">
      <c r="A11" s="2"/>
      <c r="B11" s="19" t="s">
        <v>25</v>
      </c>
      <c r="C11" s="19" t="s">
        <v>26</v>
      </c>
      <c r="D11" s="19" t="s">
        <v>25</v>
      </c>
      <c r="E11" s="19" t="s">
        <v>26</v>
      </c>
      <c r="F11" s="19" t="s">
        <v>25</v>
      </c>
      <c r="G11" s="19" t="s">
        <v>26</v>
      </c>
      <c r="H11" s="19" t="s">
        <v>25</v>
      </c>
      <c r="I11" s="19" t="s">
        <v>26</v>
      </c>
      <c r="J11" s="19" t="s">
        <v>25</v>
      </c>
      <c r="K11" s="19" t="s">
        <v>26</v>
      </c>
      <c r="L11" s="19" t="s">
        <v>25</v>
      </c>
      <c r="M11" s="19" t="s">
        <v>26</v>
      </c>
      <c r="N11" s="19" t="s">
        <v>25</v>
      </c>
      <c r="O11" s="19" t="s">
        <v>26</v>
      </c>
    </row>
    <row r="12" spans="1:16" x14ac:dyDescent="0.35">
      <c r="A12" s="1" t="s">
        <v>27</v>
      </c>
      <c r="B12" s="1"/>
      <c r="C12" s="16"/>
      <c r="D12" s="1"/>
      <c r="E12" s="1"/>
      <c r="F12" s="16"/>
      <c r="G12" s="1"/>
      <c r="H12" s="1"/>
      <c r="I12" s="1"/>
      <c r="J12" s="1"/>
      <c r="K12" s="1"/>
      <c r="L12" s="1"/>
      <c r="M12" s="1"/>
      <c r="N12" s="1"/>
      <c r="O12" s="1"/>
    </row>
    <row r="13" spans="1:16" x14ac:dyDescent="0.35">
      <c r="A13" s="2" t="str">
        <f>'Unregistered Staff'!A7</f>
        <v/>
      </c>
      <c r="B13" s="18">
        <f>'Unregistered Staff'!J7</f>
        <v>0</v>
      </c>
      <c r="C13" s="10">
        <f>IFERROR(B13/'Unregistered Staff'!$J$5,0)</f>
        <v>0</v>
      </c>
      <c r="D13" s="17">
        <f>'Unregistered Staff'!K7</f>
        <v>0</v>
      </c>
      <c r="E13" s="10">
        <f>IFERROR(D13/'Unregistered Staff'!$K$5,0)</f>
        <v>0</v>
      </c>
      <c r="F13" s="18">
        <f>'Unregistered Staff'!L7</f>
        <v>0</v>
      </c>
      <c r="G13" s="10">
        <f>IFERROR(F13/'Unregistered Staff'!$L$5,0)</f>
        <v>0</v>
      </c>
      <c r="H13" s="17">
        <f>'Unregistered Staff'!M7</f>
        <v>0</v>
      </c>
      <c r="I13" s="10">
        <f>IFERROR(H13/'Unregistered Staff'!$M$5,0)</f>
        <v>0</v>
      </c>
      <c r="J13" s="17">
        <f>'Unregistered Staff'!N7</f>
        <v>0</v>
      </c>
      <c r="K13" s="10">
        <f>IFERROR(J13/'Unregistered Staff'!$N$5,0)</f>
        <v>0</v>
      </c>
      <c r="L13" s="17">
        <f>'Unregistered Staff'!O7</f>
        <v>0</v>
      </c>
      <c r="M13" s="10">
        <f>IFERROR(L13/'Unregistered Staff'!$O$5,0)</f>
        <v>0</v>
      </c>
      <c r="N13" s="18">
        <f>'Unregistered Staff'!P7</f>
        <v>0</v>
      </c>
      <c r="O13" s="10">
        <f>IFERROR(N13/'Unregistered Staff'!$P$5,0)</f>
        <v>0</v>
      </c>
    </row>
    <row r="14" spans="1:16" x14ac:dyDescent="0.35">
      <c r="A14" s="2" t="str">
        <f>'Unregistered Staff'!A8</f>
        <v/>
      </c>
      <c r="B14" s="18">
        <f>'Unregistered Staff'!J8</f>
        <v>0</v>
      </c>
      <c r="C14" s="10">
        <f>IFERROR(B14/'Unregistered Staff'!$J$5,0)</f>
        <v>0</v>
      </c>
      <c r="D14" s="17">
        <f>'Unregistered Staff'!K8</f>
        <v>0</v>
      </c>
      <c r="E14" s="10">
        <f>IFERROR(D14/'Unregistered Staff'!$K$5,0)</f>
        <v>0</v>
      </c>
      <c r="F14" s="18">
        <f>'Unregistered Staff'!L8</f>
        <v>0</v>
      </c>
      <c r="G14" s="10">
        <f>IFERROR(F14/'Unregistered Staff'!$L$5,0)</f>
        <v>0</v>
      </c>
      <c r="H14" s="17">
        <f>'Unregistered Staff'!M8</f>
        <v>0</v>
      </c>
      <c r="I14" s="10">
        <f>IFERROR(H14/'Unregistered Staff'!$M$5,0)</f>
        <v>0</v>
      </c>
      <c r="J14" s="17">
        <f>'Unregistered Staff'!N8</f>
        <v>0</v>
      </c>
      <c r="K14" s="10">
        <f>IFERROR(J14/'Unregistered Staff'!$N$5,0)</f>
        <v>0</v>
      </c>
      <c r="L14" s="17">
        <f>'Unregistered Staff'!O8</f>
        <v>0</v>
      </c>
      <c r="M14" s="10">
        <f>IFERROR(L14/'Unregistered Staff'!$O$5,0)</f>
        <v>0</v>
      </c>
      <c r="N14" s="18">
        <f>'Unregistered Staff'!P8</f>
        <v>0</v>
      </c>
      <c r="O14" s="10">
        <f>IFERROR(N14/'Unregistered Staff'!$P$5,0)</f>
        <v>0</v>
      </c>
    </row>
    <row r="15" spans="1:16" x14ac:dyDescent="0.35">
      <c r="A15" s="2" t="str">
        <f>'Unregistered Staff'!A9</f>
        <v/>
      </c>
      <c r="B15" s="18">
        <f>'Unregistered Staff'!J9</f>
        <v>0</v>
      </c>
      <c r="C15" s="10">
        <f>IFERROR(B15/'Unregistered Staff'!$J$5,0)</f>
        <v>0</v>
      </c>
      <c r="D15" s="17">
        <f>'Unregistered Staff'!K9</f>
        <v>0</v>
      </c>
      <c r="E15" s="10">
        <f>IFERROR(D15/'Unregistered Staff'!$K$5,0)</f>
        <v>0</v>
      </c>
      <c r="F15" s="18">
        <f>'Unregistered Staff'!L9</f>
        <v>0</v>
      </c>
      <c r="G15" s="10">
        <f>IFERROR(F15/'Unregistered Staff'!$L$5,0)</f>
        <v>0</v>
      </c>
      <c r="H15" s="17">
        <f>'Unregistered Staff'!M9</f>
        <v>0</v>
      </c>
      <c r="I15" s="10">
        <f>IFERROR(H15/'Unregistered Staff'!$M$5,0)</f>
        <v>0</v>
      </c>
      <c r="J15" s="17">
        <f>'Unregistered Staff'!N9</f>
        <v>0</v>
      </c>
      <c r="K15" s="10">
        <f>IFERROR(J15/'Unregistered Staff'!$N$5,0)</f>
        <v>0</v>
      </c>
      <c r="L15" s="17">
        <f>'Unregistered Staff'!O9</f>
        <v>0</v>
      </c>
      <c r="M15" s="10">
        <f>IFERROR(L15/'Unregistered Staff'!$O$5,0)</f>
        <v>0</v>
      </c>
      <c r="N15" s="18">
        <f>'Unregistered Staff'!P9</f>
        <v>0</v>
      </c>
      <c r="O15" s="10">
        <f>IFERROR(N15/'Unregistered Staff'!$P$5,0)</f>
        <v>0</v>
      </c>
    </row>
    <row r="16" spans="1:16" x14ac:dyDescent="0.35">
      <c r="A16" s="2" t="str">
        <f>'Unregistered Staff'!A10</f>
        <v/>
      </c>
      <c r="B16" s="18">
        <f>'Unregistered Staff'!J10</f>
        <v>0</v>
      </c>
      <c r="C16" s="10">
        <f>IFERROR(B16/'Unregistered Staff'!$J$5,0)</f>
        <v>0</v>
      </c>
      <c r="D16" s="17">
        <f>'Unregistered Staff'!K10</f>
        <v>0</v>
      </c>
      <c r="E16" s="10">
        <f>IFERROR(D16/'Unregistered Staff'!$K$5,0)</f>
        <v>0</v>
      </c>
      <c r="F16" s="18">
        <f>'Unregistered Staff'!L10</f>
        <v>0</v>
      </c>
      <c r="G16" s="10">
        <f>IFERROR(F16/'Unregistered Staff'!$L$5,0)</f>
        <v>0</v>
      </c>
      <c r="H16" s="17">
        <f>'Unregistered Staff'!M10</f>
        <v>0</v>
      </c>
      <c r="I16" s="10">
        <f>IFERROR(H16/'Unregistered Staff'!$M$5,0)</f>
        <v>0</v>
      </c>
      <c r="J16" s="17">
        <f>'Unregistered Staff'!N10</f>
        <v>0</v>
      </c>
      <c r="K16" s="10">
        <f>IFERROR(J16/'Unregistered Staff'!$N$5,0)</f>
        <v>0</v>
      </c>
      <c r="L16" s="17">
        <f>'Unregistered Staff'!O10</f>
        <v>0</v>
      </c>
      <c r="M16" s="10">
        <f>IFERROR(L16/'Unregistered Staff'!$O$5,0)</f>
        <v>0</v>
      </c>
      <c r="N16" s="18">
        <f>'Unregistered Staff'!P10</f>
        <v>0</v>
      </c>
      <c r="O16" s="10">
        <f>IFERROR(N16/'Unregistered Staff'!$P$5,0)</f>
        <v>0</v>
      </c>
    </row>
    <row r="17" spans="1:15" x14ac:dyDescent="0.35">
      <c r="A17" s="2" t="str">
        <f>'Unregistered Staff'!A11</f>
        <v/>
      </c>
      <c r="B17" s="18">
        <f>'Unregistered Staff'!J11</f>
        <v>0</v>
      </c>
      <c r="C17" s="10">
        <f>IFERROR(B17/'Unregistered Staff'!$J$5,0)</f>
        <v>0</v>
      </c>
      <c r="D17" s="17">
        <f>'Unregistered Staff'!K11</f>
        <v>0</v>
      </c>
      <c r="E17" s="10">
        <f>IFERROR(D17/'Unregistered Staff'!$K$5,0)</f>
        <v>0</v>
      </c>
      <c r="F17" s="18">
        <f>'Unregistered Staff'!L11</f>
        <v>0</v>
      </c>
      <c r="G17" s="10">
        <f>IFERROR(F17/'Unregistered Staff'!$L$5,0)</f>
        <v>0</v>
      </c>
      <c r="H17" s="17">
        <f>'Unregistered Staff'!M11</f>
        <v>0</v>
      </c>
      <c r="I17" s="10">
        <f>IFERROR(H17/'Unregistered Staff'!$M$5,0)</f>
        <v>0</v>
      </c>
      <c r="J17" s="17">
        <f>'Unregistered Staff'!N11</f>
        <v>0</v>
      </c>
      <c r="K17" s="10">
        <f>IFERROR(J17/'Unregistered Staff'!$N$5,0)</f>
        <v>0</v>
      </c>
      <c r="L17" s="17">
        <f>'Unregistered Staff'!O11</f>
        <v>0</v>
      </c>
      <c r="M17" s="10">
        <f>IFERROR(L17/'Unregistered Staff'!$O$5,0)</f>
        <v>0</v>
      </c>
      <c r="N17" s="18">
        <f>'Unregistered Staff'!P11</f>
        <v>0</v>
      </c>
      <c r="O17" s="10">
        <f>IFERROR(N17/'Unregistered Staff'!$P$5,0)</f>
        <v>0</v>
      </c>
    </row>
    <row r="18" spans="1:15" x14ac:dyDescent="0.35">
      <c r="A18" s="2" t="str">
        <f>'Unregistered Staff'!A12</f>
        <v/>
      </c>
      <c r="B18" s="18">
        <f>'Unregistered Staff'!J12</f>
        <v>0</v>
      </c>
      <c r="C18" s="10">
        <f>IFERROR(B18/'Unregistered Staff'!$J$5,0)</f>
        <v>0</v>
      </c>
      <c r="D18" s="17">
        <f>'Unregistered Staff'!K12</f>
        <v>0</v>
      </c>
      <c r="E18" s="10">
        <f>IFERROR(D18/'Unregistered Staff'!$K$5,0)</f>
        <v>0</v>
      </c>
      <c r="F18" s="18">
        <f>'Unregistered Staff'!L12</f>
        <v>0</v>
      </c>
      <c r="G18" s="10">
        <f>IFERROR(F18/'Unregistered Staff'!$L$5,0)</f>
        <v>0</v>
      </c>
      <c r="H18" s="17">
        <f>'Unregistered Staff'!M12</f>
        <v>0</v>
      </c>
      <c r="I18" s="10">
        <f>IFERROR(H18/'Unregistered Staff'!$M$5,0)</f>
        <v>0</v>
      </c>
      <c r="J18" s="17">
        <f>'Unregistered Staff'!N12</f>
        <v>0</v>
      </c>
      <c r="K18" s="10">
        <f>IFERROR(J18/'Unregistered Staff'!$N$5,0)</f>
        <v>0</v>
      </c>
      <c r="L18" s="17">
        <f>'Unregistered Staff'!O12</f>
        <v>0</v>
      </c>
      <c r="M18" s="10">
        <f>IFERROR(L18/'Unregistered Staff'!$O$5,0)</f>
        <v>0</v>
      </c>
      <c r="N18" s="18">
        <f>'Unregistered Staff'!P12</f>
        <v>0</v>
      </c>
      <c r="O18" s="10">
        <f>IFERROR(N18/'Unregistered Staff'!$P$5,0)</f>
        <v>0</v>
      </c>
    </row>
    <row r="19" spans="1:15" x14ac:dyDescent="0.35">
      <c r="A19" s="2" t="str">
        <f>'Unregistered Staff'!A13</f>
        <v/>
      </c>
      <c r="B19" s="18">
        <f>'Unregistered Staff'!J13</f>
        <v>0</v>
      </c>
      <c r="C19" s="10">
        <f>IFERROR(B19/'Unregistered Staff'!$J$5,0)</f>
        <v>0</v>
      </c>
      <c r="D19" s="17">
        <f>'Unregistered Staff'!K13</f>
        <v>0</v>
      </c>
      <c r="E19" s="10">
        <f>IFERROR(D19/'Unregistered Staff'!$K$5,0)</f>
        <v>0</v>
      </c>
      <c r="F19" s="18">
        <f>'Unregistered Staff'!L13</f>
        <v>0</v>
      </c>
      <c r="G19" s="10">
        <f>IFERROR(F19/'Unregistered Staff'!$L$5,0)</f>
        <v>0</v>
      </c>
      <c r="H19" s="17">
        <f>'Unregistered Staff'!M13</f>
        <v>0</v>
      </c>
      <c r="I19" s="10">
        <f>IFERROR(H19/'Unregistered Staff'!$M$5,0)</f>
        <v>0</v>
      </c>
      <c r="J19" s="17">
        <f>'Unregistered Staff'!N13</f>
        <v>0</v>
      </c>
      <c r="K19" s="10">
        <f>IFERROR(J19/'Unregistered Staff'!$N$5,0)</f>
        <v>0</v>
      </c>
      <c r="L19" s="17">
        <f>'Unregistered Staff'!O13</f>
        <v>0</v>
      </c>
      <c r="M19" s="10">
        <f>IFERROR(L19/'Unregistered Staff'!$O$5,0)</f>
        <v>0</v>
      </c>
      <c r="N19" s="18">
        <f>'Unregistered Staff'!P13</f>
        <v>0</v>
      </c>
      <c r="O19" s="10">
        <f>IFERROR(N19/'Unregistered Staff'!$P$5,0)</f>
        <v>0</v>
      </c>
    </row>
    <row r="20" spans="1:15" x14ac:dyDescent="0.35">
      <c r="A20" s="2" t="str">
        <f>'Unregistered Staff'!A14</f>
        <v/>
      </c>
      <c r="B20" s="18">
        <f>'Unregistered Staff'!J14</f>
        <v>0</v>
      </c>
      <c r="C20" s="10">
        <f>IFERROR(B20/'Unregistered Staff'!$J$5,0)</f>
        <v>0</v>
      </c>
      <c r="D20" s="17">
        <f>'Unregistered Staff'!K14</f>
        <v>0</v>
      </c>
      <c r="E20" s="10">
        <f>IFERROR(D20/'Unregistered Staff'!$K$5,0)</f>
        <v>0</v>
      </c>
      <c r="F20" s="18">
        <f>'Unregistered Staff'!L14</f>
        <v>0</v>
      </c>
      <c r="G20" s="10">
        <f>IFERROR(F20/'Unregistered Staff'!$L$5,0)</f>
        <v>0</v>
      </c>
      <c r="H20" s="17">
        <f>'Unregistered Staff'!M14</f>
        <v>0</v>
      </c>
      <c r="I20" s="10">
        <f>IFERROR(H20/'Unregistered Staff'!$M$5,0)</f>
        <v>0</v>
      </c>
      <c r="J20" s="17">
        <f>'Unregistered Staff'!N14</f>
        <v>0</v>
      </c>
      <c r="K20" s="10">
        <f>IFERROR(J20/'Unregistered Staff'!$N$5,0)</f>
        <v>0</v>
      </c>
      <c r="L20" s="17">
        <f>'Unregistered Staff'!O14</f>
        <v>0</v>
      </c>
      <c r="M20" s="10">
        <f>IFERROR(L20/'Unregistered Staff'!$O$5,0)</f>
        <v>0</v>
      </c>
      <c r="N20" s="18">
        <f>'Unregistered Staff'!P14</f>
        <v>0</v>
      </c>
      <c r="O20" s="10">
        <f>IFERROR(N20/'Unregistered Staff'!$P$5,0)</f>
        <v>0</v>
      </c>
    </row>
    <row r="21" spans="1:15" x14ac:dyDescent="0.35">
      <c r="A21" s="2" t="str">
        <f>'Unregistered Staff'!A15</f>
        <v/>
      </c>
      <c r="B21" s="18">
        <f>'Unregistered Staff'!J15</f>
        <v>0</v>
      </c>
      <c r="C21" s="10">
        <f>IFERROR(B21/'Unregistered Staff'!$J$5,0)</f>
        <v>0</v>
      </c>
      <c r="D21" s="17">
        <f>'Unregistered Staff'!K15</f>
        <v>0</v>
      </c>
      <c r="E21" s="10">
        <f>IFERROR(D21/'Unregistered Staff'!$K$5,0)</f>
        <v>0</v>
      </c>
      <c r="F21" s="18">
        <f>'Unregistered Staff'!L15</f>
        <v>0</v>
      </c>
      <c r="G21" s="10">
        <f>IFERROR(F21/'Unregistered Staff'!$L$5,0)</f>
        <v>0</v>
      </c>
      <c r="H21" s="17">
        <f>'Unregistered Staff'!M15</f>
        <v>0</v>
      </c>
      <c r="I21" s="10">
        <f>IFERROR(H21/'Unregistered Staff'!$M$5,0)</f>
        <v>0</v>
      </c>
      <c r="J21" s="17">
        <f>'Unregistered Staff'!N15</f>
        <v>0</v>
      </c>
      <c r="K21" s="10">
        <f>IFERROR(J21/'Unregistered Staff'!$N$5,0)</f>
        <v>0</v>
      </c>
      <c r="L21" s="17">
        <f>'Unregistered Staff'!O15</f>
        <v>0</v>
      </c>
      <c r="M21" s="10">
        <f>IFERROR(L21/'Unregistered Staff'!$O$5,0)</f>
        <v>0</v>
      </c>
      <c r="N21" s="18">
        <f>'Unregistered Staff'!P15</f>
        <v>0</v>
      </c>
      <c r="O21" s="10">
        <f>IFERROR(N21/'Unregistered Staff'!$P$5,0)</f>
        <v>0</v>
      </c>
    </row>
    <row r="22" spans="1:15" x14ac:dyDescent="0.35">
      <c r="A22" s="25" t="s">
        <v>4</v>
      </c>
      <c r="B22" s="51">
        <f>SUM(B13:B20)</f>
        <v>0</v>
      </c>
      <c r="C22" s="48">
        <f>IFERROR(B22/'Unregistered Staff'!$J$5,0)</f>
        <v>0</v>
      </c>
      <c r="D22" s="52">
        <f>SUM(D13:D20)</f>
        <v>0</v>
      </c>
      <c r="E22" s="48">
        <f>IFERROR(D22/'Unregistered Staff'!$K$5,0)</f>
        <v>0</v>
      </c>
      <c r="F22" s="51">
        <f>SUM(F13:F20)</f>
        <v>0</v>
      </c>
      <c r="G22" s="48">
        <f>IFERROR(F22/'Unregistered Staff'!$L$5,0)</f>
        <v>0</v>
      </c>
      <c r="H22" s="52">
        <f>SUM(H13:H20)</f>
        <v>0</v>
      </c>
      <c r="I22" s="48">
        <f>IFERROR(H22/'Unregistered Staff'!$M$5,0)</f>
        <v>0</v>
      </c>
      <c r="J22" s="52">
        <f>SUM(J13:J20)</f>
        <v>0</v>
      </c>
      <c r="K22" s="48">
        <f>IFERROR(J22/'Unregistered Staff'!$N$5,0)</f>
        <v>0</v>
      </c>
      <c r="L22" s="52">
        <f>SUM(L13:L20)</f>
        <v>0</v>
      </c>
      <c r="M22" s="48">
        <f>IFERROR(L22/'Unregistered Staff'!$O$5,0)</f>
        <v>0</v>
      </c>
      <c r="N22" s="51">
        <f>SUM(N13:N20)</f>
        <v>0</v>
      </c>
      <c r="O22" s="48">
        <f>IFERROR(N22/'Unregistered Staff'!$P$5,0)</f>
        <v>0</v>
      </c>
    </row>
    <row r="23" spans="1:15" x14ac:dyDescent="0.35">
      <c r="A23" s="1" t="s">
        <v>28</v>
      </c>
      <c r="B23" s="1"/>
      <c r="C23" s="1"/>
      <c r="D23" s="1"/>
      <c r="E23" s="1"/>
      <c r="F23" s="1"/>
      <c r="G23" s="20"/>
      <c r="H23" s="20"/>
      <c r="I23" s="20"/>
      <c r="J23" s="20"/>
      <c r="K23" s="21"/>
      <c r="L23" s="20"/>
      <c r="M23" s="21"/>
      <c r="N23" s="21"/>
      <c r="O23" s="21"/>
    </row>
    <row r="24" spans="1:15" x14ac:dyDescent="0.35">
      <c r="A24" s="2" t="str">
        <f>'Unregistered Staff'!A23</f>
        <v/>
      </c>
      <c r="B24" s="17">
        <f>'Unregistered Staff'!J23</f>
        <v>0</v>
      </c>
      <c r="C24" s="10">
        <f>IFERROR(B24/'Unregistered Staff'!$J$5,0)</f>
        <v>0</v>
      </c>
      <c r="D24" s="17">
        <f>'Unregistered Staff'!K23</f>
        <v>0</v>
      </c>
      <c r="E24" s="10">
        <f>IFERROR(D24/'Unregistered Staff'!$K$5,0)</f>
        <v>0</v>
      </c>
      <c r="F24" s="17">
        <f>'Unregistered Staff'!L23</f>
        <v>0</v>
      </c>
      <c r="G24" s="10">
        <f>IFERROR(F24/'Unregistered Staff'!$L$5,0)</f>
        <v>0</v>
      </c>
      <c r="H24" s="17">
        <f>'Unregistered Staff'!M23</f>
        <v>0</v>
      </c>
      <c r="I24" s="10">
        <f>IFERROR(H24/'Unregistered Staff'!$M$5,0)</f>
        <v>0</v>
      </c>
      <c r="J24" s="17">
        <f>'Unregistered Staff'!N23</f>
        <v>0</v>
      </c>
      <c r="K24" s="10">
        <f>IFERROR(J24/'Unregistered Staff'!$N$5,0)</f>
        <v>0</v>
      </c>
      <c r="L24" s="17">
        <f>'Unregistered Staff'!O23</f>
        <v>0</v>
      </c>
      <c r="M24" s="10">
        <f>IFERROR(L24/'Unregistered Staff'!$O$5,0)</f>
        <v>0</v>
      </c>
      <c r="N24" s="18">
        <f>'Unregistered Staff'!P23</f>
        <v>0</v>
      </c>
      <c r="O24" s="10">
        <f>IFERROR(N24/'Unregistered Staff'!$P$5,0)</f>
        <v>0</v>
      </c>
    </row>
    <row r="25" spans="1:15" x14ac:dyDescent="0.35">
      <c r="A25" s="2" t="str">
        <f>'Unregistered Staff'!A24</f>
        <v/>
      </c>
      <c r="B25" s="17">
        <f>'Unregistered Staff'!J24</f>
        <v>0</v>
      </c>
      <c r="C25" s="10">
        <f>IFERROR(B25/'Unregistered Staff'!$J$5,0)</f>
        <v>0</v>
      </c>
      <c r="D25" s="17">
        <f>'Unregistered Staff'!K24</f>
        <v>0</v>
      </c>
      <c r="E25" s="10">
        <f>IFERROR(D25/'Unregistered Staff'!$K$5,0)</f>
        <v>0</v>
      </c>
      <c r="F25" s="17">
        <f>'Unregistered Staff'!L24</f>
        <v>0</v>
      </c>
      <c r="G25" s="10">
        <f>IFERROR(F25/'Unregistered Staff'!$L$5,0)</f>
        <v>0</v>
      </c>
      <c r="H25" s="17">
        <f>'Unregistered Staff'!M24</f>
        <v>0</v>
      </c>
      <c r="I25" s="10">
        <f>IFERROR(H25/'Unregistered Staff'!$M$5,0)</f>
        <v>0</v>
      </c>
      <c r="J25" s="17">
        <f>'Unregistered Staff'!N24</f>
        <v>0</v>
      </c>
      <c r="K25" s="10">
        <f>IFERROR(J25/'Unregistered Staff'!$N$5,0)</f>
        <v>0</v>
      </c>
      <c r="L25" s="17">
        <f>'Unregistered Staff'!O24</f>
        <v>0</v>
      </c>
      <c r="M25" s="10">
        <f>IFERROR(L25/'Unregistered Staff'!$O$5,0)</f>
        <v>0</v>
      </c>
      <c r="N25" s="18">
        <f>'Unregistered Staff'!P24</f>
        <v>0</v>
      </c>
      <c r="O25" s="10">
        <f>IFERROR(N25/'Unregistered Staff'!$P$5,0)</f>
        <v>0</v>
      </c>
    </row>
    <row r="26" spans="1:15" x14ac:dyDescent="0.35">
      <c r="A26" s="2" t="str">
        <f>'Unregistered Staff'!A25</f>
        <v/>
      </c>
      <c r="B26" s="17">
        <f>'Unregistered Staff'!J25</f>
        <v>0</v>
      </c>
      <c r="C26" s="10">
        <f>IFERROR(B26/'Unregistered Staff'!$J$5,0)</f>
        <v>0</v>
      </c>
      <c r="D26" s="17">
        <f>'Unregistered Staff'!K25</f>
        <v>0</v>
      </c>
      <c r="E26" s="10">
        <f>IFERROR(D26/'Unregistered Staff'!$K$5,0)</f>
        <v>0</v>
      </c>
      <c r="F26" s="17">
        <f>'Unregistered Staff'!L25</f>
        <v>0</v>
      </c>
      <c r="G26" s="10">
        <f>IFERROR(F26/'Unregistered Staff'!$L$5,0)</f>
        <v>0</v>
      </c>
      <c r="H26" s="17">
        <f>'Unregistered Staff'!M25</f>
        <v>0</v>
      </c>
      <c r="I26" s="10">
        <f>IFERROR(H26/'Unregistered Staff'!$M$5,0)</f>
        <v>0</v>
      </c>
      <c r="J26" s="17">
        <f>'Unregistered Staff'!N25</f>
        <v>0</v>
      </c>
      <c r="K26" s="10">
        <f>IFERROR(J26/'Unregistered Staff'!$N$5,0)</f>
        <v>0</v>
      </c>
      <c r="L26" s="17">
        <f>'Unregistered Staff'!O25</f>
        <v>0</v>
      </c>
      <c r="M26" s="10">
        <f>IFERROR(L26/'Unregistered Staff'!$O$5,0)</f>
        <v>0</v>
      </c>
      <c r="N26" s="18">
        <f>'Unregistered Staff'!P25</f>
        <v>0</v>
      </c>
      <c r="O26" s="10">
        <f>IFERROR(N26/'Unregistered Staff'!$P$5,0)</f>
        <v>0</v>
      </c>
    </row>
    <row r="27" spans="1:15" x14ac:dyDescent="0.35">
      <c r="A27" s="2" t="str">
        <f>'Unregistered Staff'!A26</f>
        <v/>
      </c>
      <c r="B27" s="17">
        <f>'Unregistered Staff'!J26</f>
        <v>0</v>
      </c>
      <c r="C27" s="10">
        <f>IFERROR(B27/'Unregistered Staff'!$J$5,0)</f>
        <v>0</v>
      </c>
      <c r="D27" s="17">
        <f>'Unregistered Staff'!K26</f>
        <v>0</v>
      </c>
      <c r="E27" s="10">
        <f>IFERROR(D27/'Unregistered Staff'!$K$5,0)</f>
        <v>0</v>
      </c>
      <c r="F27" s="17">
        <f>'Unregistered Staff'!L26</f>
        <v>0</v>
      </c>
      <c r="G27" s="10">
        <f>IFERROR(F27/'Unregistered Staff'!$L$5,0)</f>
        <v>0</v>
      </c>
      <c r="H27" s="17">
        <f>'Unregistered Staff'!M26</f>
        <v>0</v>
      </c>
      <c r="I27" s="10">
        <f>IFERROR(H27/'Unregistered Staff'!$M$5,0)</f>
        <v>0</v>
      </c>
      <c r="J27" s="17">
        <f>'Unregistered Staff'!N26</f>
        <v>0</v>
      </c>
      <c r="K27" s="10">
        <f>IFERROR(J27/'Unregistered Staff'!$N$5,0)</f>
        <v>0</v>
      </c>
      <c r="L27" s="17">
        <f>'Unregistered Staff'!O26</f>
        <v>0</v>
      </c>
      <c r="M27" s="10">
        <f>IFERROR(L27/'Unregistered Staff'!$O$5,0)</f>
        <v>0</v>
      </c>
      <c r="N27" s="18">
        <f>'Unregistered Staff'!P26</f>
        <v>0</v>
      </c>
      <c r="O27" s="10">
        <f>IFERROR(N27/'Unregistered Staff'!$P$5,0)</f>
        <v>0</v>
      </c>
    </row>
    <row r="28" spans="1:15" x14ac:dyDescent="0.35">
      <c r="A28" s="2" t="str">
        <f>'Unregistered Staff'!A27</f>
        <v/>
      </c>
      <c r="B28" s="17">
        <f>'Unregistered Staff'!J27</f>
        <v>0</v>
      </c>
      <c r="C28" s="10">
        <f>IFERROR(B28/'Unregistered Staff'!$J$5,0)</f>
        <v>0</v>
      </c>
      <c r="D28" s="17">
        <f>'Unregistered Staff'!K27</f>
        <v>0</v>
      </c>
      <c r="E28" s="10">
        <f>IFERROR(D28/'Unregistered Staff'!$K$5,0)</f>
        <v>0</v>
      </c>
      <c r="F28" s="17">
        <f>'Unregistered Staff'!L27</f>
        <v>0</v>
      </c>
      <c r="G28" s="10">
        <f>IFERROR(F28/'Unregistered Staff'!$L$5,0)</f>
        <v>0</v>
      </c>
      <c r="H28" s="17">
        <f>'Unregistered Staff'!M27</f>
        <v>0</v>
      </c>
      <c r="I28" s="10">
        <f>IFERROR(H28/'Unregistered Staff'!$M$5,0)</f>
        <v>0</v>
      </c>
      <c r="J28" s="17">
        <f>'Unregistered Staff'!N27</f>
        <v>0</v>
      </c>
      <c r="K28" s="10">
        <f>IFERROR(J28/'Unregistered Staff'!$N$5,0)</f>
        <v>0</v>
      </c>
      <c r="L28" s="17">
        <f>'Unregistered Staff'!O27</f>
        <v>0</v>
      </c>
      <c r="M28" s="10">
        <f>IFERROR(L28/'Unregistered Staff'!$O$5,0)</f>
        <v>0</v>
      </c>
      <c r="N28" s="18">
        <f>'Unregistered Staff'!P27</f>
        <v>0</v>
      </c>
      <c r="O28" s="10">
        <f>IFERROR(N28/'Unregistered Staff'!$P$5,0)</f>
        <v>0</v>
      </c>
    </row>
    <row r="29" spans="1:15" x14ac:dyDescent="0.35">
      <c r="A29" s="2" t="str">
        <f>'Unregistered Staff'!A28</f>
        <v/>
      </c>
      <c r="B29" s="17">
        <f>'Unregistered Staff'!J28</f>
        <v>0</v>
      </c>
      <c r="C29" s="10">
        <f>IFERROR(B29/'Unregistered Staff'!$J$5,0)</f>
        <v>0</v>
      </c>
      <c r="D29" s="17">
        <f>'Unregistered Staff'!K28</f>
        <v>0</v>
      </c>
      <c r="E29" s="10">
        <f>IFERROR(D29/'Unregistered Staff'!$K$5,0)</f>
        <v>0</v>
      </c>
      <c r="F29" s="17">
        <f>'Unregistered Staff'!L28</f>
        <v>0</v>
      </c>
      <c r="G29" s="10">
        <f>IFERROR(F29/'Unregistered Staff'!$L$5,0)</f>
        <v>0</v>
      </c>
      <c r="H29" s="17">
        <f>'Unregistered Staff'!M28</f>
        <v>0</v>
      </c>
      <c r="I29" s="10">
        <f>IFERROR(H29/'Unregistered Staff'!$M$5,0)</f>
        <v>0</v>
      </c>
      <c r="J29" s="17">
        <f>'Unregistered Staff'!N28</f>
        <v>0</v>
      </c>
      <c r="K29" s="10">
        <f>IFERROR(J29/'Unregistered Staff'!$N$5,0)</f>
        <v>0</v>
      </c>
      <c r="L29" s="17">
        <f>'Unregistered Staff'!O28</f>
        <v>0</v>
      </c>
      <c r="M29" s="10">
        <f>IFERROR(L29/'Unregistered Staff'!$O$5,0)</f>
        <v>0</v>
      </c>
      <c r="N29" s="18">
        <f>'Unregistered Staff'!P28</f>
        <v>0</v>
      </c>
      <c r="O29" s="10">
        <f>IFERROR(N29/'Unregistered Staff'!$P$5,0)</f>
        <v>0</v>
      </c>
    </row>
    <row r="30" spans="1:15" x14ac:dyDescent="0.35">
      <c r="A30" s="2" t="str">
        <f>'Unregistered Staff'!A29</f>
        <v/>
      </c>
      <c r="B30" s="17">
        <f>'Unregistered Staff'!J29</f>
        <v>0</v>
      </c>
      <c r="C30" s="10">
        <f>IFERROR(B30/'Unregistered Staff'!$J$5,0)</f>
        <v>0</v>
      </c>
      <c r="D30" s="17">
        <f>'Unregistered Staff'!K29</f>
        <v>0</v>
      </c>
      <c r="E30" s="10">
        <f>IFERROR(D30/'Unregistered Staff'!$K$5,0)</f>
        <v>0</v>
      </c>
      <c r="F30" s="17">
        <f>'Unregistered Staff'!L29</f>
        <v>0</v>
      </c>
      <c r="G30" s="10">
        <f>IFERROR(F30/'Unregistered Staff'!$L$5,0)</f>
        <v>0</v>
      </c>
      <c r="H30" s="17">
        <f>'Unregistered Staff'!M29</f>
        <v>0</v>
      </c>
      <c r="I30" s="10">
        <f>IFERROR(H30/'Unregistered Staff'!$M$5,0)</f>
        <v>0</v>
      </c>
      <c r="J30" s="17">
        <f>'Unregistered Staff'!N29</f>
        <v>0</v>
      </c>
      <c r="K30" s="10">
        <f>IFERROR(J30/'Unregistered Staff'!$N$5,0)</f>
        <v>0</v>
      </c>
      <c r="L30" s="17">
        <f>'Unregistered Staff'!O29</f>
        <v>0</v>
      </c>
      <c r="M30" s="10">
        <f>IFERROR(L30/'Unregistered Staff'!$O$5,0)</f>
        <v>0</v>
      </c>
      <c r="N30" s="18">
        <f>'Unregistered Staff'!P29</f>
        <v>0</v>
      </c>
      <c r="O30" s="10">
        <f>IFERROR(N30/'Unregistered Staff'!$P$5,0)</f>
        <v>0</v>
      </c>
    </row>
    <row r="31" spans="1:15" x14ac:dyDescent="0.35">
      <c r="A31" s="2" t="str">
        <f>'Unregistered Staff'!A30</f>
        <v/>
      </c>
      <c r="B31" s="17">
        <f>'Unregistered Staff'!J30</f>
        <v>0</v>
      </c>
      <c r="C31" s="10">
        <f>IFERROR(B31/'Unregistered Staff'!$J$5,0)</f>
        <v>0</v>
      </c>
      <c r="D31" s="17">
        <f>'Unregistered Staff'!K30</f>
        <v>0</v>
      </c>
      <c r="E31" s="10">
        <f>IFERROR(D31/'Unregistered Staff'!$K$5,0)</f>
        <v>0</v>
      </c>
      <c r="F31" s="17">
        <f>'Unregistered Staff'!L30</f>
        <v>0</v>
      </c>
      <c r="G31" s="10">
        <f>IFERROR(F31/'Unregistered Staff'!$L$5,0)</f>
        <v>0</v>
      </c>
      <c r="H31" s="17">
        <f>'Unregistered Staff'!M30</f>
        <v>0</v>
      </c>
      <c r="I31" s="10">
        <f>IFERROR(H31/'Unregistered Staff'!$M$5,0)</f>
        <v>0</v>
      </c>
      <c r="J31" s="17">
        <f>'Unregistered Staff'!N30</f>
        <v>0</v>
      </c>
      <c r="K31" s="10">
        <f>IFERROR(J31/'Unregistered Staff'!$N$5,0)</f>
        <v>0</v>
      </c>
      <c r="L31" s="17">
        <f>'Unregistered Staff'!O30</f>
        <v>0</v>
      </c>
      <c r="M31" s="10">
        <f>IFERROR(L31/'Unregistered Staff'!$O$5,0)</f>
        <v>0</v>
      </c>
      <c r="N31" s="18">
        <f>'Unregistered Staff'!P30</f>
        <v>0</v>
      </c>
      <c r="O31" s="10">
        <f>IFERROR(N31/'Unregistered Staff'!$P$5,0)</f>
        <v>0</v>
      </c>
    </row>
    <row r="32" spans="1:15" x14ac:dyDescent="0.35">
      <c r="A32" s="2" t="str">
        <f>'Unregistered Staff'!A31</f>
        <v/>
      </c>
      <c r="B32" s="17">
        <f>'Unregistered Staff'!J31</f>
        <v>0</v>
      </c>
      <c r="C32" s="10">
        <f>IFERROR(B32/'Unregistered Staff'!$J$5,0)</f>
        <v>0</v>
      </c>
      <c r="D32" s="17">
        <f>SUM(D24:D31)</f>
        <v>0</v>
      </c>
      <c r="E32" s="10">
        <f>IFERROR(D32/'Unregistered Staff'!$K$5,0)</f>
        <v>0</v>
      </c>
      <c r="F32" s="17">
        <f>'Unregistered Staff'!L31</f>
        <v>0</v>
      </c>
      <c r="G32" s="10">
        <f>IFERROR(F32/'Unregistered Staff'!$L$5,0)</f>
        <v>0</v>
      </c>
      <c r="H32" s="17">
        <f>'Unregistered Staff'!M31</f>
        <v>0</v>
      </c>
      <c r="I32" s="10">
        <f>IFERROR(H32/'Unregistered Staff'!$M$5,0)</f>
        <v>0</v>
      </c>
      <c r="J32" s="17">
        <f>'Unregistered Staff'!N31</f>
        <v>0</v>
      </c>
      <c r="K32" s="10">
        <f>IFERROR(J32/'Unregistered Staff'!$N$5,0)</f>
        <v>0</v>
      </c>
      <c r="L32" s="17">
        <f>'Unregistered Staff'!O31</f>
        <v>0</v>
      </c>
      <c r="M32" s="10">
        <f>IFERROR(L32/'Unregistered Staff'!$O$5,0)</f>
        <v>0</v>
      </c>
      <c r="N32" s="18">
        <f>'Unregistered Staff'!P31</f>
        <v>0</v>
      </c>
      <c r="O32" s="10">
        <f>IFERROR(N32/'Unregistered Staff'!$P$5,0)</f>
        <v>0</v>
      </c>
    </row>
    <row r="33" spans="1:15" x14ac:dyDescent="0.35">
      <c r="A33" s="26" t="s">
        <v>4</v>
      </c>
      <c r="B33" s="52">
        <f>SUM(B24:B32)</f>
        <v>0</v>
      </c>
      <c r="C33" s="48">
        <f>IFERROR(B33/'Unregistered Staff'!$J$5,0)</f>
        <v>0</v>
      </c>
      <c r="D33" s="52">
        <f>SUM(D32)</f>
        <v>0</v>
      </c>
      <c r="E33" s="48">
        <f>IFERROR(D33/'Unregistered Staff'!$K$5,0)</f>
        <v>0</v>
      </c>
      <c r="F33" s="52">
        <f>SUM(F24:F32)</f>
        <v>0</v>
      </c>
      <c r="G33" s="48">
        <f>IFERROR(F33/'Unregistered Staff'!$L$5,0)</f>
        <v>0</v>
      </c>
      <c r="H33" s="52">
        <f>SUM(H24:H32)</f>
        <v>0</v>
      </c>
      <c r="I33" s="48">
        <f>IFERROR(H33/'Unregistered Staff'!$M$5,0)</f>
        <v>0</v>
      </c>
      <c r="J33" s="52">
        <f>SUM(J24:J32)</f>
        <v>0</v>
      </c>
      <c r="K33" s="48">
        <f>IFERROR(J33/'Unregistered Staff'!$N$5,0)</f>
        <v>0</v>
      </c>
      <c r="L33" s="52">
        <f>SUM(L24:L32)</f>
        <v>0</v>
      </c>
      <c r="M33" s="48">
        <f>IFERROR(L33/'Unregistered Staff'!$O$5,0)</f>
        <v>0</v>
      </c>
      <c r="N33" s="51">
        <f>SUM(N24:N32)</f>
        <v>0</v>
      </c>
      <c r="O33" s="48">
        <f>IFERROR(N33/'Unregistered Staff'!$P$5,0)</f>
        <v>0</v>
      </c>
    </row>
    <row r="36" spans="1:15" x14ac:dyDescent="0.35">
      <c r="A36" s="1" t="s">
        <v>12</v>
      </c>
      <c r="B36" s="1"/>
      <c r="C36" s="1"/>
      <c r="D36" s="1"/>
      <c r="E36" s="1"/>
      <c r="F36" s="1"/>
      <c r="G36" s="1"/>
      <c r="H36" s="1"/>
      <c r="I36" s="1"/>
      <c r="J36" s="1"/>
      <c r="K36" s="1"/>
      <c r="L36" s="1"/>
      <c r="M36" s="1"/>
      <c r="N36" s="1"/>
      <c r="O36" s="1"/>
    </row>
    <row r="37" spans="1:15" x14ac:dyDescent="0.35">
      <c r="A37" s="1"/>
      <c r="B37" s="33" t="str">
        <f>B10</f>
        <v>dd/mm/yy</v>
      </c>
      <c r="C37" s="4"/>
      <c r="D37" s="33" t="str">
        <f>D10</f>
        <v>dd/mm/yy</v>
      </c>
      <c r="E37" s="4"/>
      <c r="F37" s="33" t="str">
        <f>F10</f>
        <v>dd/mm/yy</v>
      </c>
      <c r="G37" s="4"/>
      <c r="H37" s="33" t="str">
        <f>H10</f>
        <v>dd/mm/yy</v>
      </c>
      <c r="I37" s="4"/>
      <c r="J37" s="33" t="str">
        <f>J10</f>
        <v>dd/mm/yy</v>
      </c>
      <c r="K37" s="4"/>
      <c r="L37" s="33" t="str">
        <f>L10</f>
        <v>dd/mm/yy</v>
      </c>
      <c r="M37" s="4"/>
      <c r="N37" s="33" t="str">
        <f>N10</f>
        <v>dd/mm/yy</v>
      </c>
      <c r="O37" s="4"/>
    </row>
    <row r="38" spans="1:15" ht="29" x14ac:dyDescent="0.35">
      <c r="A38" s="2"/>
      <c r="B38" s="19" t="s">
        <v>25</v>
      </c>
      <c r="C38" s="19" t="s">
        <v>26</v>
      </c>
      <c r="D38" s="19" t="s">
        <v>25</v>
      </c>
      <c r="E38" s="19" t="s">
        <v>26</v>
      </c>
      <c r="F38" s="19" t="s">
        <v>25</v>
      </c>
      <c r="G38" s="19" t="s">
        <v>26</v>
      </c>
      <c r="H38" s="19" t="s">
        <v>25</v>
      </c>
      <c r="I38" s="19" t="s">
        <v>26</v>
      </c>
      <c r="J38" s="19" t="s">
        <v>25</v>
      </c>
      <c r="K38" s="19" t="s">
        <v>26</v>
      </c>
      <c r="L38" s="19" t="s">
        <v>25</v>
      </c>
      <c r="M38" s="19" t="s">
        <v>26</v>
      </c>
      <c r="N38" s="19" t="s">
        <v>25</v>
      </c>
      <c r="O38" s="19" t="s">
        <v>26</v>
      </c>
    </row>
    <row r="39" spans="1:15" x14ac:dyDescent="0.35">
      <c r="A39" s="1" t="s">
        <v>27</v>
      </c>
      <c r="B39" s="1"/>
      <c r="C39" s="16"/>
      <c r="D39" s="1"/>
      <c r="E39" s="1"/>
      <c r="F39" s="16"/>
      <c r="G39" s="1"/>
      <c r="H39" s="1"/>
      <c r="I39" s="1"/>
      <c r="J39" s="1"/>
      <c r="K39" s="1"/>
      <c r="L39" s="1"/>
      <c r="M39" s="1"/>
      <c r="N39" s="1"/>
      <c r="O39" s="1"/>
    </row>
    <row r="40" spans="1:15" x14ac:dyDescent="0.35">
      <c r="A40" s="2" t="str">
        <f>'Registered Staff'!A7</f>
        <v/>
      </c>
      <c r="B40" s="18">
        <f>'Registered Staff'!J7+'Experienced Registered Staff'!J7</f>
        <v>0</v>
      </c>
      <c r="C40" s="10">
        <f>IFERROR(B40/('Registered Staff'!$J$5+'Experienced Registered Staff'!$J$5),0)</f>
        <v>0</v>
      </c>
      <c r="D40" s="17">
        <f>'Registered Staff'!K7+'Experienced Registered Staff'!K7</f>
        <v>0</v>
      </c>
      <c r="E40" s="10">
        <f>IFERROR(D40/('Registered Staff'!$K$5+'Experienced Registered Staff'!$K$5),0)</f>
        <v>0</v>
      </c>
      <c r="F40" s="18">
        <f>'Experienced Registered Staff'!L7+'Registered Staff'!L7</f>
        <v>0</v>
      </c>
      <c r="G40" s="10">
        <f>IFERROR(F40/('Registered Staff'!$L$5+'Experienced Registered Staff'!$L$5),0)</f>
        <v>0</v>
      </c>
      <c r="H40" s="17">
        <f>'Registered Staff'!M7+'Experienced Registered Staff'!M7</f>
        <v>0</v>
      </c>
      <c r="I40" s="10">
        <f>IFERROR(H40/('Registered Staff'!$M$5+'Experienced Registered Staff'!$M$5),0)</f>
        <v>0</v>
      </c>
      <c r="J40" s="17">
        <f>'Registered Staff'!N7+'Experienced Registered Staff'!N7</f>
        <v>0</v>
      </c>
      <c r="K40" s="10">
        <f>IFERROR(J40/('Registered Staff'!$N$5+'Experienced Registered Staff'!$N$5),0)</f>
        <v>0</v>
      </c>
      <c r="L40" s="17">
        <f>'Registered Staff'!O7+'Experienced Registered Staff'!O7</f>
        <v>0</v>
      </c>
      <c r="M40" s="10">
        <f>IFERROR(L40/('Registered Staff'!$O$5+'Experienced Registered Staff'!$O$5),0)</f>
        <v>0</v>
      </c>
      <c r="N40" s="17">
        <f>'Registered Staff'!P7+'Experienced Registered Staff'!P7</f>
        <v>0</v>
      </c>
      <c r="O40" s="10">
        <f>IFERROR(N40/('Registered Staff'!$P$5+'Experienced Registered Staff'!$P$5),0)</f>
        <v>0</v>
      </c>
    </row>
    <row r="41" spans="1:15" x14ac:dyDescent="0.35">
      <c r="A41" s="2" t="str">
        <f>'Registered Staff'!A8</f>
        <v/>
      </c>
      <c r="B41" s="18">
        <f>'Registered Staff'!J8+'Experienced Registered Staff'!J8</f>
        <v>0</v>
      </c>
      <c r="C41" s="10">
        <f>IFERROR(B41/('Registered Staff'!$J$5+'Experienced Registered Staff'!$J$5),0)</f>
        <v>0</v>
      </c>
      <c r="D41" s="17">
        <f>'Registered Staff'!K8+'Experienced Registered Staff'!K8</f>
        <v>0</v>
      </c>
      <c r="E41" s="10">
        <f>IFERROR(D41/('Registered Staff'!$K$5+'Experienced Registered Staff'!$K$5),0)</f>
        <v>0</v>
      </c>
      <c r="F41" s="18">
        <f>'Experienced Registered Staff'!L8+'Registered Staff'!L8</f>
        <v>0</v>
      </c>
      <c r="G41" s="10">
        <f>IFERROR(F41/('Registered Staff'!$L$5+'Experienced Registered Staff'!$L$5),0)</f>
        <v>0</v>
      </c>
      <c r="H41" s="17">
        <f>'Registered Staff'!M8+'Experienced Registered Staff'!M8</f>
        <v>0</v>
      </c>
      <c r="I41" s="10">
        <f>IFERROR(H41/('Registered Staff'!$M$5+'Experienced Registered Staff'!$M$5),0)</f>
        <v>0</v>
      </c>
      <c r="J41" s="17">
        <f>'Registered Staff'!N8+'Experienced Registered Staff'!N8</f>
        <v>0</v>
      </c>
      <c r="K41" s="10">
        <f>IFERROR(J41/('Registered Staff'!$N$5+'Experienced Registered Staff'!$N$5),0)</f>
        <v>0</v>
      </c>
      <c r="L41" s="17">
        <f>'Registered Staff'!O8+'Experienced Registered Staff'!O8</f>
        <v>0</v>
      </c>
      <c r="M41" s="10">
        <f>IFERROR(L41/('Registered Staff'!$O$5+'Experienced Registered Staff'!$O$5),0)</f>
        <v>0</v>
      </c>
      <c r="N41" s="17">
        <f>'Registered Staff'!P8+'Experienced Registered Staff'!P8</f>
        <v>0</v>
      </c>
      <c r="O41" s="10">
        <f>IFERROR(N41/('Registered Staff'!$P$5+'Experienced Registered Staff'!$P$5),0)</f>
        <v>0</v>
      </c>
    </row>
    <row r="42" spans="1:15" x14ac:dyDescent="0.35">
      <c r="A42" s="2" t="str">
        <f>'Registered Staff'!A9</f>
        <v/>
      </c>
      <c r="B42" s="18">
        <f>'Registered Staff'!J9+'Experienced Registered Staff'!J9</f>
        <v>0</v>
      </c>
      <c r="C42" s="10">
        <f>IFERROR(B42/('Registered Staff'!$J$5+'Experienced Registered Staff'!$J$5),0)</f>
        <v>0</v>
      </c>
      <c r="D42" s="17">
        <f>'Registered Staff'!K9+'Experienced Registered Staff'!K9</f>
        <v>0</v>
      </c>
      <c r="E42" s="10">
        <f>IFERROR(D42/('Registered Staff'!$K$5+'Experienced Registered Staff'!$K$5),0)</f>
        <v>0</v>
      </c>
      <c r="F42" s="18">
        <f>'Experienced Registered Staff'!L9+'Registered Staff'!L9</f>
        <v>0</v>
      </c>
      <c r="G42" s="10">
        <f>IFERROR(F42/('Registered Staff'!$L$5+'Experienced Registered Staff'!$L$5),0)</f>
        <v>0</v>
      </c>
      <c r="H42" s="17">
        <f>'Registered Staff'!M9+'Experienced Registered Staff'!M9</f>
        <v>0</v>
      </c>
      <c r="I42" s="10">
        <f>IFERROR(H42/('Registered Staff'!$M$5+'Experienced Registered Staff'!$M$5),0)</f>
        <v>0</v>
      </c>
      <c r="J42" s="17">
        <f>'Registered Staff'!N9+'Experienced Registered Staff'!N9</f>
        <v>0</v>
      </c>
      <c r="K42" s="10">
        <f>IFERROR(J42/('Registered Staff'!$N$5+'Experienced Registered Staff'!$N$5),0)</f>
        <v>0</v>
      </c>
      <c r="L42" s="17">
        <f>'Registered Staff'!O9+'Experienced Registered Staff'!O9</f>
        <v>0</v>
      </c>
      <c r="M42" s="10">
        <f>IFERROR(L42/('Registered Staff'!$O$5+'Experienced Registered Staff'!$O$5),0)</f>
        <v>0</v>
      </c>
      <c r="N42" s="17">
        <f>'Registered Staff'!P9+'Experienced Registered Staff'!P9</f>
        <v>0</v>
      </c>
      <c r="O42" s="10">
        <f>IFERROR(N42/('Registered Staff'!$P$5+'Experienced Registered Staff'!$P$5),0)</f>
        <v>0</v>
      </c>
    </row>
    <row r="43" spans="1:15" x14ac:dyDescent="0.35">
      <c r="A43" s="2" t="str">
        <f>'Registered Staff'!A10</f>
        <v/>
      </c>
      <c r="B43" s="18">
        <f>'Registered Staff'!J10+'Experienced Registered Staff'!J10</f>
        <v>0</v>
      </c>
      <c r="C43" s="10">
        <f>IFERROR(B43/('Registered Staff'!$J$5+'Experienced Registered Staff'!$J$5),0)</f>
        <v>0</v>
      </c>
      <c r="D43" s="17">
        <f>'Registered Staff'!K10+'Experienced Registered Staff'!K10</f>
        <v>0</v>
      </c>
      <c r="E43" s="10">
        <f>IFERROR(D43/('Registered Staff'!$K$5+'Experienced Registered Staff'!$K$5),0)</f>
        <v>0</v>
      </c>
      <c r="F43" s="18">
        <f>'Experienced Registered Staff'!L10+'Registered Staff'!L10</f>
        <v>0</v>
      </c>
      <c r="G43" s="10">
        <f>IFERROR(F43/('Registered Staff'!$L$5+'Experienced Registered Staff'!$L$5),0)</f>
        <v>0</v>
      </c>
      <c r="H43" s="17">
        <f>'Registered Staff'!M10+'Experienced Registered Staff'!M10</f>
        <v>0</v>
      </c>
      <c r="I43" s="10">
        <f>IFERROR(H43/('Registered Staff'!$M$5+'Experienced Registered Staff'!$M$5),0)</f>
        <v>0</v>
      </c>
      <c r="J43" s="17">
        <f>'Registered Staff'!N10+'Experienced Registered Staff'!N10</f>
        <v>0</v>
      </c>
      <c r="K43" s="10">
        <f>IFERROR(J43/('Registered Staff'!$N$5+'Experienced Registered Staff'!$N$5),0)</f>
        <v>0</v>
      </c>
      <c r="L43" s="17">
        <f>'Registered Staff'!O10+'Experienced Registered Staff'!O10</f>
        <v>0</v>
      </c>
      <c r="M43" s="10">
        <f>IFERROR(L43/('Registered Staff'!$O$5+'Experienced Registered Staff'!$O$5),0)</f>
        <v>0</v>
      </c>
      <c r="N43" s="17">
        <f>'Registered Staff'!P10+'Experienced Registered Staff'!P10</f>
        <v>0</v>
      </c>
      <c r="O43" s="10">
        <f>IFERROR(N43/('Registered Staff'!$P$5+'Experienced Registered Staff'!$P$5),0)</f>
        <v>0</v>
      </c>
    </row>
    <row r="44" spans="1:15" x14ac:dyDescent="0.35">
      <c r="A44" s="2" t="str">
        <f>'Registered Staff'!A11</f>
        <v/>
      </c>
      <c r="B44" s="18">
        <f>'Registered Staff'!J11+'Experienced Registered Staff'!J11</f>
        <v>0</v>
      </c>
      <c r="C44" s="10">
        <f>IFERROR(B44/('Registered Staff'!$J$5+'Experienced Registered Staff'!$J$5),0)</f>
        <v>0</v>
      </c>
      <c r="D44" s="17">
        <f>'Registered Staff'!K11+'Experienced Registered Staff'!K11</f>
        <v>0</v>
      </c>
      <c r="E44" s="10">
        <f>IFERROR(D44/('Registered Staff'!$K$5+'Experienced Registered Staff'!$K$5),0)</f>
        <v>0</v>
      </c>
      <c r="F44" s="18">
        <f>'Experienced Registered Staff'!L11+'Registered Staff'!L11</f>
        <v>0</v>
      </c>
      <c r="G44" s="10">
        <f>IFERROR(F44/('Registered Staff'!$L$5+'Experienced Registered Staff'!$L$5),0)</f>
        <v>0</v>
      </c>
      <c r="H44" s="17">
        <f>'Registered Staff'!M11+'Experienced Registered Staff'!M11</f>
        <v>0</v>
      </c>
      <c r="I44" s="10">
        <f>IFERROR(H44/('Registered Staff'!$M$5+'Experienced Registered Staff'!$M$5),0)</f>
        <v>0</v>
      </c>
      <c r="J44" s="17">
        <f>'Registered Staff'!N11+'Experienced Registered Staff'!N11</f>
        <v>0</v>
      </c>
      <c r="K44" s="10">
        <f>IFERROR(J44/('Registered Staff'!$N$5+'Experienced Registered Staff'!$N$5),0)</f>
        <v>0</v>
      </c>
      <c r="L44" s="17">
        <f>'Registered Staff'!O11+'Experienced Registered Staff'!O11</f>
        <v>0</v>
      </c>
      <c r="M44" s="10">
        <f>IFERROR(L44/('Registered Staff'!$O$5+'Experienced Registered Staff'!$O$5),0)</f>
        <v>0</v>
      </c>
      <c r="N44" s="17">
        <f>'Registered Staff'!P11+'Experienced Registered Staff'!P11</f>
        <v>0</v>
      </c>
      <c r="O44" s="10">
        <f>IFERROR(N44/('Registered Staff'!$P$5+'Experienced Registered Staff'!$P$5),0)</f>
        <v>0</v>
      </c>
    </row>
    <row r="45" spans="1:15" x14ac:dyDescent="0.35">
      <c r="A45" s="2" t="str">
        <f>'Registered Staff'!A12</f>
        <v/>
      </c>
      <c r="B45" s="18">
        <f>'Registered Staff'!J12+'Experienced Registered Staff'!J12</f>
        <v>0</v>
      </c>
      <c r="C45" s="10">
        <f>IFERROR(B45/('Registered Staff'!$J$5+'Experienced Registered Staff'!$J$5),0)</f>
        <v>0</v>
      </c>
      <c r="D45" s="17">
        <f>'Registered Staff'!K12+'Experienced Registered Staff'!K12</f>
        <v>0</v>
      </c>
      <c r="E45" s="10">
        <f>IFERROR(D45/('Registered Staff'!$K$5+'Experienced Registered Staff'!$K$5),0)</f>
        <v>0</v>
      </c>
      <c r="F45" s="18">
        <f>'Experienced Registered Staff'!L12+'Registered Staff'!L12</f>
        <v>0</v>
      </c>
      <c r="G45" s="10">
        <f>IFERROR(F45/('Registered Staff'!$L$5+'Experienced Registered Staff'!$L$5),0)</f>
        <v>0</v>
      </c>
      <c r="H45" s="17">
        <f>'Registered Staff'!M12+'Experienced Registered Staff'!M12</f>
        <v>0</v>
      </c>
      <c r="I45" s="10">
        <f>IFERROR(H45/('Registered Staff'!$M$5+'Experienced Registered Staff'!$M$5),0)</f>
        <v>0</v>
      </c>
      <c r="J45" s="17">
        <f>'Registered Staff'!N12+'Experienced Registered Staff'!N12</f>
        <v>0</v>
      </c>
      <c r="K45" s="10">
        <f>IFERROR(J45/('Registered Staff'!$N$5+'Experienced Registered Staff'!$N$5),0)</f>
        <v>0</v>
      </c>
      <c r="L45" s="17">
        <f>'Registered Staff'!O12+'Experienced Registered Staff'!O12</f>
        <v>0</v>
      </c>
      <c r="M45" s="10">
        <f>IFERROR(L45/('Registered Staff'!$O$5+'Experienced Registered Staff'!$O$5),0)</f>
        <v>0</v>
      </c>
      <c r="N45" s="17">
        <f>'Registered Staff'!P12+'Experienced Registered Staff'!P12</f>
        <v>0</v>
      </c>
      <c r="O45" s="10">
        <f>IFERROR(N45/('Registered Staff'!$P$5+'Experienced Registered Staff'!$P$5),0)</f>
        <v>0</v>
      </c>
    </row>
    <row r="46" spans="1:15" x14ac:dyDescent="0.35">
      <c r="A46" s="2" t="str">
        <f>'Registered Staff'!A13</f>
        <v/>
      </c>
      <c r="B46" s="18">
        <f>'Registered Staff'!J13+'Experienced Registered Staff'!J13</f>
        <v>0</v>
      </c>
      <c r="C46" s="10">
        <f>IFERROR(B46/('Registered Staff'!$J$5+'Experienced Registered Staff'!$J$5),0)</f>
        <v>0</v>
      </c>
      <c r="D46" s="17">
        <f>'Registered Staff'!K13+'Experienced Registered Staff'!K13</f>
        <v>0</v>
      </c>
      <c r="E46" s="10">
        <f>IFERROR(D46/('Registered Staff'!$K$5+'Experienced Registered Staff'!$K$5),0)</f>
        <v>0</v>
      </c>
      <c r="F46" s="18">
        <f>'Experienced Registered Staff'!L13+'Registered Staff'!L13</f>
        <v>0</v>
      </c>
      <c r="G46" s="10">
        <f>IFERROR(F46/('Registered Staff'!$L$5+'Experienced Registered Staff'!$L$5),0)</f>
        <v>0</v>
      </c>
      <c r="H46" s="17">
        <f>'Registered Staff'!M13+'Experienced Registered Staff'!M13</f>
        <v>0</v>
      </c>
      <c r="I46" s="10">
        <f>IFERROR(H46/('Registered Staff'!$M$5+'Experienced Registered Staff'!$M$5),0)</f>
        <v>0</v>
      </c>
      <c r="J46" s="17">
        <f>'Registered Staff'!N13+'Experienced Registered Staff'!N13</f>
        <v>0</v>
      </c>
      <c r="K46" s="10">
        <f>IFERROR(J46/('Registered Staff'!$N$5+'Experienced Registered Staff'!$N$5),0)</f>
        <v>0</v>
      </c>
      <c r="L46" s="17">
        <f>'Registered Staff'!O13+'Experienced Registered Staff'!O13</f>
        <v>0</v>
      </c>
      <c r="M46" s="10">
        <f>IFERROR(L46/('Registered Staff'!$O$5+'Experienced Registered Staff'!$O$5),0)</f>
        <v>0</v>
      </c>
      <c r="N46" s="17">
        <f>'Registered Staff'!P13+'Experienced Registered Staff'!P13</f>
        <v>0</v>
      </c>
      <c r="O46" s="10">
        <f>IFERROR(N46/('Registered Staff'!$P$5+'Experienced Registered Staff'!$P$5),0)</f>
        <v>0</v>
      </c>
    </row>
    <row r="47" spans="1:15" x14ac:dyDescent="0.35">
      <c r="A47" s="2" t="str">
        <f>'Registered Staff'!A14</f>
        <v/>
      </c>
      <c r="B47" s="18">
        <f>'Registered Staff'!J14+'Experienced Registered Staff'!J14</f>
        <v>0</v>
      </c>
      <c r="C47" s="10">
        <f>IFERROR(B47/('Registered Staff'!$J$5+'Experienced Registered Staff'!$J$5),0)</f>
        <v>0</v>
      </c>
      <c r="D47" s="17">
        <f>'Registered Staff'!K14+'Experienced Registered Staff'!K14</f>
        <v>0</v>
      </c>
      <c r="E47" s="10">
        <f>IFERROR(D47/('Registered Staff'!$K$5+'Experienced Registered Staff'!$K$5),0)</f>
        <v>0</v>
      </c>
      <c r="F47" s="18">
        <f>'Experienced Registered Staff'!L14+'Registered Staff'!L14</f>
        <v>0</v>
      </c>
      <c r="G47" s="10">
        <f>IFERROR(F47/('Registered Staff'!$L$5+'Experienced Registered Staff'!$L$5),0)</f>
        <v>0</v>
      </c>
      <c r="H47" s="17">
        <f>'Registered Staff'!M14+'Experienced Registered Staff'!M14</f>
        <v>0</v>
      </c>
      <c r="I47" s="10">
        <f>IFERROR(H47/('Registered Staff'!$M$5+'Experienced Registered Staff'!$M$5),0)</f>
        <v>0</v>
      </c>
      <c r="J47" s="17">
        <f>'Registered Staff'!N14+'Experienced Registered Staff'!N14</f>
        <v>0</v>
      </c>
      <c r="K47" s="10">
        <f>IFERROR(J47/('Registered Staff'!$N$5+'Experienced Registered Staff'!$N$5),0)</f>
        <v>0</v>
      </c>
      <c r="L47" s="17">
        <f>'Registered Staff'!O14+'Experienced Registered Staff'!O14</f>
        <v>0</v>
      </c>
      <c r="M47" s="10">
        <f>IFERROR(L47/('Registered Staff'!$O$5+'Experienced Registered Staff'!$O$5),0)</f>
        <v>0</v>
      </c>
      <c r="N47" s="17">
        <f>'Registered Staff'!P14+'Experienced Registered Staff'!P14</f>
        <v>0</v>
      </c>
      <c r="O47" s="10">
        <f>IFERROR(N47/('Registered Staff'!$P$5+'Experienced Registered Staff'!$P$5),0)</f>
        <v>0</v>
      </c>
    </row>
    <row r="48" spans="1:15" x14ac:dyDescent="0.35">
      <c r="A48" s="2" t="str">
        <f>'Registered Staff'!A15</f>
        <v/>
      </c>
      <c r="B48" s="18">
        <f>'Registered Staff'!J15+'Experienced Registered Staff'!J15</f>
        <v>0</v>
      </c>
      <c r="C48" s="10">
        <f>IFERROR(B48/('Registered Staff'!$J$5+'Experienced Registered Staff'!$J$5),0)</f>
        <v>0</v>
      </c>
      <c r="D48" s="17">
        <f>'Registered Staff'!K15+'Experienced Registered Staff'!K15</f>
        <v>0</v>
      </c>
      <c r="E48" s="10">
        <f>IFERROR(D48/('Registered Staff'!$K$5+'Experienced Registered Staff'!$K$5),0)</f>
        <v>0</v>
      </c>
      <c r="F48" s="18">
        <f>'Experienced Registered Staff'!L15+'Registered Staff'!L15</f>
        <v>0</v>
      </c>
      <c r="G48" s="10">
        <f>IFERROR(F48/('Registered Staff'!$L$5+'Experienced Registered Staff'!$L$5),0)</f>
        <v>0</v>
      </c>
      <c r="H48" s="17">
        <f>'Registered Staff'!M15+'Experienced Registered Staff'!M15</f>
        <v>0</v>
      </c>
      <c r="I48" s="10">
        <f>IFERROR(H48/('Registered Staff'!$M$5+'Experienced Registered Staff'!$M$5),0)</f>
        <v>0</v>
      </c>
      <c r="J48" s="17">
        <f>'Registered Staff'!N15+'Experienced Registered Staff'!N15</f>
        <v>0</v>
      </c>
      <c r="K48" s="10">
        <f>IFERROR(J48/('Registered Staff'!$N$5+'Experienced Registered Staff'!$N$5),0)</f>
        <v>0</v>
      </c>
      <c r="L48" s="17">
        <f>'Registered Staff'!O15+'Experienced Registered Staff'!O15</f>
        <v>0</v>
      </c>
      <c r="M48" s="10">
        <f>IFERROR(L48/('Registered Staff'!$O$5+'Experienced Registered Staff'!$O$5),0)</f>
        <v>0</v>
      </c>
      <c r="N48" s="17">
        <f>'Registered Staff'!P15+'Experienced Registered Staff'!P15</f>
        <v>0</v>
      </c>
      <c r="O48" s="10">
        <f>IFERROR(N48/('Registered Staff'!$P$5+'Experienced Registered Staff'!$P$5),0)</f>
        <v>0</v>
      </c>
    </row>
    <row r="49" spans="1:15" x14ac:dyDescent="0.35">
      <c r="A49" s="25" t="s">
        <v>4</v>
      </c>
      <c r="B49" s="51">
        <f>SUM(B40:B48)</f>
        <v>0</v>
      </c>
      <c r="C49" s="48">
        <f>IFERROR(B49/('Registered Staff'!$J$5+'Experienced Registered Staff'!$J$5),0)</f>
        <v>0</v>
      </c>
      <c r="D49" s="52">
        <f>SUM(D40:D48)</f>
        <v>0</v>
      </c>
      <c r="E49" s="48">
        <f>IFERROR(D49/('Registered Staff'!$K$5+'Experienced Registered Staff'!$K$5),0)</f>
        <v>0</v>
      </c>
      <c r="F49" s="51">
        <f>SUM(F40:F48)</f>
        <v>0</v>
      </c>
      <c r="G49" s="48">
        <f>IFERROR(F49/('Registered Staff'!$L$5+'Experienced Registered Staff'!$L$5),0)</f>
        <v>0</v>
      </c>
      <c r="H49" s="52">
        <f>SUM(H40:H48)</f>
        <v>0</v>
      </c>
      <c r="I49" s="48">
        <f>IFERROR(H49/('Registered Staff'!$M$5+'Experienced Registered Staff'!$M$5),0)</f>
        <v>0</v>
      </c>
      <c r="J49" s="52">
        <f>SUM(J40:J48)</f>
        <v>0</v>
      </c>
      <c r="K49" s="48">
        <f>IFERROR(J49/('Registered Staff'!$N$5+'Experienced Registered Staff'!$N$5),0)</f>
        <v>0</v>
      </c>
      <c r="L49" s="52">
        <f>SUM(L40:L48)</f>
        <v>0</v>
      </c>
      <c r="M49" s="48">
        <f>IFERROR(L49/('Registered Staff'!$O$5+'Experienced Registered Staff'!$O$5),0)</f>
        <v>0</v>
      </c>
      <c r="N49" s="52">
        <f>SUM(N40:N48)</f>
        <v>0</v>
      </c>
      <c r="O49" s="48">
        <f>IFERROR(N49/('Registered Staff'!$P$5+'Experienced Registered Staff'!$P$5),0)</f>
        <v>0</v>
      </c>
    </row>
    <row r="50" spans="1:15" x14ac:dyDescent="0.35">
      <c r="A50" s="1" t="s">
        <v>28</v>
      </c>
      <c r="B50" s="1"/>
      <c r="C50" s="1"/>
      <c r="D50" s="1"/>
      <c r="E50" s="1"/>
      <c r="F50" s="1"/>
      <c r="G50" s="21"/>
      <c r="H50" s="20"/>
      <c r="I50" s="14"/>
      <c r="J50" s="20"/>
      <c r="K50" s="14"/>
      <c r="L50" s="20"/>
      <c r="M50" s="14"/>
      <c r="N50" s="20"/>
      <c r="O50" s="14"/>
    </row>
    <row r="51" spans="1:15" x14ac:dyDescent="0.35">
      <c r="A51" s="2" t="str">
        <f>'Registered Staff'!A23</f>
        <v/>
      </c>
      <c r="B51" s="17">
        <f>'Registered Staff'!J23+'Experienced Registered Staff'!J23</f>
        <v>0</v>
      </c>
      <c r="C51" s="10">
        <f>IFERROR(B51/('Registered Staff'!$J$5+'Experienced Registered Staff'!$J$5),0)</f>
        <v>0</v>
      </c>
      <c r="D51" s="17">
        <f>'Registered Staff'!K23+'Experienced Registered Staff'!K23</f>
        <v>0</v>
      </c>
      <c r="E51" s="10">
        <f>IFERROR(D51/('Registered Staff'!$K$5+'Experienced Registered Staff'!$K$5),0)</f>
        <v>0</v>
      </c>
      <c r="F51" s="17">
        <f>'Registered Staff'!L23+'Experienced Registered Staff'!L23</f>
        <v>0</v>
      </c>
      <c r="G51" s="10">
        <f>IFERROR(F51/('Registered Staff'!$L$5+'Experienced Registered Staff'!$L$5),0)</f>
        <v>0</v>
      </c>
      <c r="H51" s="17">
        <f>'Registered Staff'!M23+'Experienced Registered Staff'!M23</f>
        <v>0</v>
      </c>
      <c r="I51" s="10">
        <f>IFERROR(H51/('Registered Staff'!$M$5+'Experienced Registered Staff'!$M$5),0)</f>
        <v>0</v>
      </c>
      <c r="J51" s="17">
        <f>'Registered Staff'!N23+'Experienced Registered Staff'!N23</f>
        <v>0</v>
      </c>
      <c r="K51" s="10">
        <f>IFERROR(J51/('Registered Staff'!$N$5+'Experienced Registered Staff'!$N$5),0)</f>
        <v>0</v>
      </c>
      <c r="L51" s="17">
        <f>'Registered Staff'!O23+'Experienced Registered Staff'!O23</f>
        <v>0</v>
      </c>
      <c r="M51" s="10">
        <f>IFERROR(L51/('Registered Staff'!$O$5+'Experienced Registered Staff'!$O$5),0)</f>
        <v>0</v>
      </c>
      <c r="N51" s="17">
        <f>'Registered Staff'!P23+'Experienced Registered Staff'!P23</f>
        <v>0</v>
      </c>
      <c r="O51" s="10">
        <f>IFERROR(N51/('Registered Staff'!$P$5+'Experienced Registered Staff'!$P$5),0)</f>
        <v>0</v>
      </c>
    </row>
    <row r="52" spans="1:15" x14ac:dyDescent="0.35">
      <c r="A52" s="2" t="str">
        <f>'Registered Staff'!A24</f>
        <v/>
      </c>
      <c r="B52" s="17">
        <f>'Registered Staff'!J24+'Experienced Registered Staff'!J24</f>
        <v>0</v>
      </c>
      <c r="C52" s="10">
        <f>IFERROR(B52/('Registered Staff'!$J$5+'Experienced Registered Staff'!$J$5),0)</f>
        <v>0</v>
      </c>
      <c r="D52" s="17">
        <f>'Registered Staff'!K24+'Experienced Registered Staff'!K24</f>
        <v>0</v>
      </c>
      <c r="E52" s="10">
        <f>IFERROR(D52/('Registered Staff'!$K$5+'Experienced Registered Staff'!$K$5),0)</f>
        <v>0</v>
      </c>
      <c r="F52" s="17">
        <f>'Registered Staff'!L24+'Experienced Registered Staff'!L24</f>
        <v>0</v>
      </c>
      <c r="G52" s="10">
        <f>IFERROR(F52/('Registered Staff'!$L$5+'Experienced Registered Staff'!$L$5),0)</f>
        <v>0</v>
      </c>
      <c r="H52" s="17">
        <f>'Registered Staff'!M24+'Experienced Registered Staff'!M24</f>
        <v>0</v>
      </c>
      <c r="I52" s="10">
        <f>IFERROR(H52/('Registered Staff'!$M$5+'Experienced Registered Staff'!$M$5),0)</f>
        <v>0</v>
      </c>
      <c r="J52" s="17">
        <f>'Registered Staff'!N24+'Experienced Registered Staff'!N24</f>
        <v>0</v>
      </c>
      <c r="K52" s="10">
        <f>IFERROR(J52/('Registered Staff'!$N$5+'Experienced Registered Staff'!$N$5),0)</f>
        <v>0</v>
      </c>
      <c r="L52" s="17">
        <f>'Registered Staff'!O24+'Experienced Registered Staff'!O24</f>
        <v>0</v>
      </c>
      <c r="M52" s="10">
        <f>IFERROR(L52/('Registered Staff'!$O$5+'Experienced Registered Staff'!$O$5),0)</f>
        <v>0</v>
      </c>
      <c r="N52" s="17">
        <f>'Registered Staff'!P24+'Experienced Registered Staff'!P24</f>
        <v>0</v>
      </c>
      <c r="O52" s="10">
        <f>IFERROR(N52/('Registered Staff'!$P$5+'Experienced Registered Staff'!$P$5),0)</f>
        <v>0</v>
      </c>
    </row>
    <row r="53" spans="1:15" x14ac:dyDescent="0.35">
      <c r="A53" s="2" t="str">
        <f>'Registered Staff'!A25</f>
        <v/>
      </c>
      <c r="B53" s="17">
        <f>'Registered Staff'!J25+'Experienced Registered Staff'!J25</f>
        <v>0</v>
      </c>
      <c r="C53" s="10">
        <f>IFERROR(B53/('Registered Staff'!$J$5+'Experienced Registered Staff'!$J$5),0)</f>
        <v>0</v>
      </c>
      <c r="D53" s="17">
        <f>'Registered Staff'!K25+'Experienced Registered Staff'!K25</f>
        <v>0</v>
      </c>
      <c r="E53" s="10">
        <f>IFERROR(D53/('Registered Staff'!$K$5+'Experienced Registered Staff'!$K$5),0)</f>
        <v>0</v>
      </c>
      <c r="F53" s="17">
        <f>'Registered Staff'!L25+'Experienced Registered Staff'!L25</f>
        <v>0</v>
      </c>
      <c r="G53" s="10">
        <f>IFERROR(F53/('Registered Staff'!$L$5+'Experienced Registered Staff'!$L$5),0)</f>
        <v>0</v>
      </c>
      <c r="H53" s="17">
        <f>'Registered Staff'!M25+'Experienced Registered Staff'!M25</f>
        <v>0</v>
      </c>
      <c r="I53" s="10">
        <f>IFERROR(H53/('Registered Staff'!$M$5+'Experienced Registered Staff'!$M$5),0)</f>
        <v>0</v>
      </c>
      <c r="J53" s="17">
        <f>'Registered Staff'!N25+'Experienced Registered Staff'!N25</f>
        <v>0</v>
      </c>
      <c r="K53" s="10">
        <f>IFERROR(J53/('Registered Staff'!$N$5+'Experienced Registered Staff'!$N$5),0)</f>
        <v>0</v>
      </c>
      <c r="L53" s="17">
        <f>'Registered Staff'!O25+'Experienced Registered Staff'!O25</f>
        <v>0</v>
      </c>
      <c r="M53" s="10">
        <f>IFERROR(L53/('Registered Staff'!$O$5+'Experienced Registered Staff'!$O$5),0)</f>
        <v>0</v>
      </c>
      <c r="N53" s="17">
        <f>'Registered Staff'!P25+'Experienced Registered Staff'!P25</f>
        <v>0</v>
      </c>
      <c r="O53" s="10">
        <f>IFERROR(N53/('Registered Staff'!$P$5+'Experienced Registered Staff'!$P$5),0)</f>
        <v>0</v>
      </c>
    </row>
    <row r="54" spans="1:15" x14ac:dyDescent="0.35">
      <c r="A54" s="2" t="str">
        <f>'Registered Staff'!A26</f>
        <v/>
      </c>
      <c r="B54" s="17">
        <f>'Registered Staff'!J26+'Experienced Registered Staff'!J26</f>
        <v>0</v>
      </c>
      <c r="C54" s="10">
        <f>IFERROR(B54/('Registered Staff'!$J$5+'Experienced Registered Staff'!$J$5),0)</f>
        <v>0</v>
      </c>
      <c r="D54" s="17">
        <f>'Registered Staff'!K26+'Experienced Registered Staff'!K26</f>
        <v>0</v>
      </c>
      <c r="E54" s="10">
        <f>IFERROR(D54/('Registered Staff'!$K$5+'Experienced Registered Staff'!$K$5),0)</f>
        <v>0</v>
      </c>
      <c r="F54" s="17">
        <f>'Registered Staff'!L26+'Experienced Registered Staff'!L26</f>
        <v>0</v>
      </c>
      <c r="G54" s="10">
        <f>IFERROR(F54/('Registered Staff'!$L$5+'Experienced Registered Staff'!$L$5),0)</f>
        <v>0</v>
      </c>
      <c r="H54" s="17">
        <f>'Registered Staff'!M26+'Experienced Registered Staff'!M26</f>
        <v>0</v>
      </c>
      <c r="I54" s="10">
        <f>IFERROR(H54/('Registered Staff'!$M$5+'Experienced Registered Staff'!$M$5),0)</f>
        <v>0</v>
      </c>
      <c r="J54" s="17">
        <f>'Registered Staff'!N26+'Experienced Registered Staff'!N26</f>
        <v>0</v>
      </c>
      <c r="K54" s="10">
        <f>IFERROR(J54/('Registered Staff'!$N$5+'Experienced Registered Staff'!$N$5),0)</f>
        <v>0</v>
      </c>
      <c r="L54" s="17">
        <f>'Registered Staff'!O26+'Experienced Registered Staff'!O26</f>
        <v>0</v>
      </c>
      <c r="M54" s="10">
        <f>IFERROR(L54/('Registered Staff'!$O$5+'Experienced Registered Staff'!$O$5),0)</f>
        <v>0</v>
      </c>
      <c r="N54" s="17">
        <f>'Registered Staff'!P26+'Experienced Registered Staff'!P26</f>
        <v>0</v>
      </c>
      <c r="O54" s="10">
        <f>IFERROR(N54/('Registered Staff'!$P$5+'Experienced Registered Staff'!$P$5),0)</f>
        <v>0</v>
      </c>
    </row>
    <row r="55" spans="1:15" x14ac:dyDescent="0.35">
      <c r="A55" s="2" t="str">
        <f>'Registered Staff'!A27</f>
        <v/>
      </c>
      <c r="B55" s="17">
        <f>'Registered Staff'!J27+'Experienced Registered Staff'!J27</f>
        <v>0</v>
      </c>
      <c r="C55" s="10">
        <f>IFERROR(B55/('Registered Staff'!$J$5+'Experienced Registered Staff'!$J$5),0)</f>
        <v>0</v>
      </c>
      <c r="D55" s="17">
        <f>'Registered Staff'!K27+'Experienced Registered Staff'!K27</f>
        <v>0</v>
      </c>
      <c r="E55" s="10">
        <f>IFERROR(D55/('Registered Staff'!$K$5+'Experienced Registered Staff'!$K$5),0)</f>
        <v>0</v>
      </c>
      <c r="F55" s="17">
        <f>'Registered Staff'!L27+'Experienced Registered Staff'!L27</f>
        <v>0</v>
      </c>
      <c r="G55" s="10">
        <f>IFERROR(F55/('Registered Staff'!$L$5+'Experienced Registered Staff'!$L$5),0)</f>
        <v>0</v>
      </c>
      <c r="H55" s="17">
        <f>'Registered Staff'!M27+'Experienced Registered Staff'!M27</f>
        <v>0</v>
      </c>
      <c r="I55" s="10">
        <f>IFERROR(H55/('Registered Staff'!$M$5+'Experienced Registered Staff'!$M$5),0)</f>
        <v>0</v>
      </c>
      <c r="J55" s="17">
        <f>'Registered Staff'!N27+'Experienced Registered Staff'!N27</f>
        <v>0</v>
      </c>
      <c r="K55" s="10">
        <f>IFERROR(J55/('Registered Staff'!$N$5+'Experienced Registered Staff'!$N$5),0)</f>
        <v>0</v>
      </c>
      <c r="L55" s="17">
        <f>'Registered Staff'!O27+'Experienced Registered Staff'!O27</f>
        <v>0</v>
      </c>
      <c r="M55" s="10">
        <f>IFERROR(L55/('Registered Staff'!$O$5+'Experienced Registered Staff'!$O$5),0)</f>
        <v>0</v>
      </c>
      <c r="N55" s="17">
        <f>'Registered Staff'!P27+'Experienced Registered Staff'!P27</f>
        <v>0</v>
      </c>
      <c r="O55" s="10">
        <f>IFERROR(N55/('Registered Staff'!$P$5+'Experienced Registered Staff'!$P$5),0)</f>
        <v>0</v>
      </c>
    </row>
    <row r="56" spans="1:15" x14ac:dyDescent="0.35">
      <c r="A56" s="2" t="str">
        <f>'Registered Staff'!A28</f>
        <v/>
      </c>
      <c r="B56" s="17">
        <f>'Registered Staff'!J28+'Experienced Registered Staff'!J28</f>
        <v>0</v>
      </c>
      <c r="C56" s="10">
        <f>IFERROR(B56/('Registered Staff'!$J$5+'Experienced Registered Staff'!$J$5),0)</f>
        <v>0</v>
      </c>
      <c r="D56" s="17">
        <f>'Registered Staff'!K28+'Experienced Registered Staff'!K28</f>
        <v>0</v>
      </c>
      <c r="E56" s="10">
        <f>IFERROR(D56/('Registered Staff'!$K$5+'Experienced Registered Staff'!$K$5),0)</f>
        <v>0</v>
      </c>
      <c r="F56" s="17">
        <f>'Registered Staff'!L28+'Experienced Registered Staff'!L28</f>
        <v>0</v>
      </c>
      <c r="G56" s="10">
        <f>IFERROR(F56/('Registered Staff'!$L$5+'Experienced Registered Staff'!$L$5),0)</f>
        <v>0</v>
      </c>
      <c r="H56" s="17">
        <f>'Registered Staff'!M28+'Experienced Registered Staff'!M28</f>
        <v>0</v>
      </c>
      <c r="I56" s="10">
        <f>IFERROR(H56/('Registered Staff'!$M$5+'Experienced Registered Staff'!$M$5),0)</f>
        <v>0</v>
      </c>
      <c r="J56" s="17">
        <f>'Registered Staff'!N28+'Experienced Registered Staff'!N28</f>
        <v>0</v>
      </c>
      <c r="K56" s="10">
        <f>IFERROR(J56/('Registered Staff'!$N$5+'Experienced Registered Staff'!$N$5),0)</f>
        <v>0</v>
      </c>
      <c r="L56" s="17">
        <f>'Registered Staff'!O28+'Experienced Registered Staff'!O28</f>
        <v>0</v>
      </c>
      <c r="M56" s="10">
        <f>IFERROR(L56/('Registered Staff'!$O$5+'Experienced Registered Staff'!$O$5),0)</f>
        <v>0</v>
      </c>
      <c r="N56" s="17">
        <f>'Registered Staff'!P28+'Experienced Registered Staff'!P28</f>
        <v>0</v>
      </c>
      <c r="O56" s="10">
        <f>IFERROR(N56/('Registered Staff'!$P$5+'Experienced Registered Staff'!$P$5),0)</f>
        <v>0</v>
      </c>
    </row>
    <row r="57" spans="1:15" x14ac:dyDescent="0.35">
      <c r="A57" s="2" t="str">
        <f>'Registered Staff'!A29</f>
        <v/>
      </c>
      <c r="B57" s="17">
        <f>'Registered Staff'!J29+'Experienced Registered Staff'!J29</f>
        <v>0</v>
      </c>
      <c r="C57" s="10">
        <f>IFERROR(B57/('Registered Staff'!$J$5+'Experienced Registered Staff'!$J$5),0)</f>
        <v>0</v>
      </c>
      <c r="D57" s="17">
        <f>'Registered Staff'!K29+'Experienced Registered Staff'!K29</f>
        <v>0</v>
      </c>
      <c r="E57" s="10">
        <f>IFERROR(D57/('Registered Staff'!$K$5+'Experienced Registered Staff'!$K$5),0)</f>
        <v>0</v>
      </c>
      <c r="F57" s="17">
        <f>'Registered Staff'!L29+'Experienced Registered Staff'!L29</f>
        <v>0</v>
      </c>
      <c r="G57" s="10">
        <f>IFERROR(F57/('Registered Staff'!$L$5+'Experienced Registered Staff'!$L$5),0)</f>
        <v>0</v>
      </c>
      <c r="H57" s="17">
        <f>'Registered Staff'!M29+'Experienced Registered Staff'!M29</f>
        <v>0</v>
      </c>
      <c r="I57" s="10">
        <f>IFERROR(H57/('Registered Staff'!$M$5+'Experienced Registered Staff'!$M$5),0)</f>
        <v>0</v>
      </c>
      <c r="J57" s="17">
        <f>'Registered Staff'!N29+'Experienced Registered Staff'!N29</f>
        <v>0</v>
      </c>
      <c r="K57" s="10">
        <f>IFERROR(J57/('Registered Staff'!$N$5+'Experienced Registered Staff'!$N$5),0)</f>
        <v>0</v>
      </c>
      <c r="L57" s="17">
        <f>'Registered Staff'!O29+'Experienced Registered Staff'!O29</f>
        <v>0</v>
      </c>
      <c r="M57" s="10">
        <f>IFERROR(L57/('Registered Staff'!$O$5+'Experienced Registered Staff'!$O$5),0)</f>
        <v>0</v>
      </c>
      <c r="N57" s="17">
        <f>'Registered Staff'!P29+'Experienced Registered Staff'!P29</f>
        <v>0</v>
      </c>
      <c r="O57" s="10">
        <f>IFERROR(N57/('Registered Staff'!$P$5+'Experienced Registered Staff'!$P$5),0)</f>
        <v>0</v>
      </c>
    </row>
    <row r="58" spans="1:15" x14ac:dyDescent="0.35">
      <c r="A58" s="2" t="str">
        <f>'Registered Staff'!A30</f>
        <v/>
      </c>
      <c r="B58" s="17">
        <f>'Registered Staff'!J30+'Experienced Registered Staff'!J30</f>
        <v>0</v>
      </c>
      <c r="C58" s="10">
        <f>IFERROR(B58/('Registered Staff'!$J$5+'Experienced Registered Staff'!$J$5),0)</f>
        <v>0</v>
      </c>
      <c r="D58" s="17">
        <f>'Registered Staff'!K30+'Experienced Registered Staff'!K30</f>
        <v>0</v>
      </c>
      <c r="E58" s="10">
        <f>IFERROR(D58/('Registered Staff'!$K$5+'Experienced Registered Staff'!$K$5),0)</f>
        <v>0</v>
      </c>
      <c r="F58" s="17">
        <f>'Registered Staff'!L30+'Experienced Registered Staff'!L30</f>
        <v>0</v>
      </c>
      <c r="G58" s="10">
        <f>IFERROR(F58/('Registered Staff'!$L$5+'Experienced Registered Staff'!$L$5),0)</f>
        <v>0</v>
      </c>
      <c r="H58" s="17">
        <f>'Registered Staff'!M30+'Experienced Registered Staff'!M30</f>
        <v>0</v>
      </c>
      <c r="I58" s="10">
        <f>IFERROR(H58/('Registered Staff'!$M$5+'Experienced Registered Staff'!$M$5),0)</f>
        <v>0</v>
      </c>
      <c r="J58" s="17">
        <f>'Registered Staff'!N30+'Experienced Registered Staff'!N30</f>
        <v>0</v>
      </c>
      <c r="K58" s="10">
        <f>IFERROR(J58/('Registered Staff'!$N$5+'Experienced Registered Staff'!$N$5),0)</f>
        <v>0</v>
      </c>
      <c r="L58" s="17">
        <f>'Registered Staff'!O30+'Experienced Registered Staff'!O30</f>
        <v>0</v>
      </c>
      <c r="M58" s="10">
        <f>IFERROR(L58/('Registered Staff'!$O$5+'Experienced Registered Staff'!$O$5),0)</f>
        <v>0</v>
      </c>
      <c r="N58" s="17">
        <f>'Registered Staff'!P30+'Experienced Registered Staff'!P30</f>
        <v>0</v>
      </c>
      <c r="O58" s="10">
        <f>IFERROR(N58/('Registered Staff'!$P$5+'Experienced Registered Staff'!$P$5),0)</f>
        <v>0</v>
      </c>
    </row>
    <row r="59" spans="1:15" x14ac:dyDescent="0.35">
      <c r="A59" s="2" t="str">
        <f>'Registered Staff'!A31</f>
        <v/>
      </c>
      <c r="B59" s="17">
        <f>'Registered Staff'!J31+'Experienced Registered Staff'!J31</f>
        <v>0</v>
      </c>
      <c r="C59" s="10">
        <f>IFERROR(B59/('Registered Staff'!$J$5+'Experienced Registered Staff'!$J$5),0)</f>
        <v>0</v>
      </c>
      <c r="D59" s="17">
        <f>'Registered Staff'!K31+'Experienced Registered Staff'!K31</f>
        <v>0</v>
      </c>
      <c r="E59" s="10">
        <f>IFERROR(D59/('Registered Staff'!$K$5+'Experienced Registered Staff'!$K$5),0)</f>
        <v>0</v>
      </c>
      <c r="F59" s="17">
        <f>'Registered Staff'!L31+'Experienced Registered Staff'!L31</f>
        <v>0</v>
      </c>
      <c r="G59" s="10">
        <f>IFERROR(F59/('Registered Staff'!$L$5+'Experienced Registered Staff'!$L$5),0)</f>
        <v>0</v>
      </c>
      <c r="H59" s="17">
        <f>'Registered Staff'!M31+'Experienced Registered Staff'!M31</f>
        <v>0</v>
      </c>
      <c r="I59" s="10">
        <f>IFERROR(H59/('Registered Staff'!$M$5+'Experienced Registered Staff'!$M$5),0)</f>
        <v>0</v>
      </c>
      <c r="J59" s="17">
        <f>'Registered Staff'!N31+'Experienced Registered Staff'!N31</f>
        <v>0</v>
      </c>
      <c r="K59" s="10">
        <f>IFERROR(J59/('Registered Staff'!$N$5+'Experienced Registered Staff'!$N$5),0)</f>
        <v>0</v>
      </c>
      <c r="L59" s="17">
        <f>'Registered Staff'!O31+'Experienced Registered Staff'!O31</f>
        <v>0</v>
      </c>
      <c r="M59" s="10">
        <f>IFERROR(L59/('Registered Staff'!$O$5+'Experienced Registered Staff'!$O$5),0)</f>
        <v>0</v>
      </c>
      <c r="N59" s="17">
        <f>'Registered Staff'!P31+'Experienced Registered Staff'!P31</f>
        <v>0</v>
      </c>
      <c r="O59" s="10">
        <f>IFERROR(N59/('Registered Staff'!$P$5+'Experienced Registered Staff'!$P$5),0)</f>
        <v>0</v>
      </c>
    </row>
    <row r="60" spans="1:15" x14ac:dyDescent="0.35">
      <c r="A60" s="27" t="s">
        <v>4</v>
      </c>
      <c r="B60" s="50">
        <f>SUM(B51:B59)</f>
        <v>0</v>
      </c>
      <c r="C60" s="48">
        <f>IFERROR(B60/('Registered Staff'!$J$5+'Experienced Registered Staff'!$J$5),0)</f>
        <v>0</v>
      </c>
      <c r="D60" s="50">
        <f>SUM(D51:D59)</f>
        <v>0</v>
      </c>
      <c r="E60" s="48">
        <f>IFERROR(D60/('Registered Staff'!$K$5+'Experienced Registered Staff'!$K$5),0)</f>
        <v>0</v>
      </c>
      <c r="F60" s="50">
        <f>SUM(F51:F59)</f>
        <v>0</v>
      </c>
      <c r="G60" s="48">
        <f>IFERROR(F60/('Registered Staff'!$L$5+'Experienced Registered Staff'!$L$5),0)</f>
        <v>0</v>
      </c>
      <c r="H60" s="50">
        <f>SUM(H51:H59)</f>
        <v>0</v>
      </c>
      <c r="I60" s="48">
        <f>IFERROR(H60/('Registered Staff'!$M$5+'Experienced Registered Staff'!$M$5),0)</f>
        <v>0</v>
      </c>
      <c r="J60" s="50">
        <f>SUM(J51:J59)</f>
        <v>0</v>
      </c>
      <c r="K60" s="48">
        <f>IFERROR(J60/('Registered Staff'!$N$5+'Experienced Registered Staff'!$N$5),0)</f>
        <v>0</v>
      </c>
      <c r="L60" s="50">
        <f>SUM(L51:L59)</f>
        <v>0</v>
      </c>
      <c r="M60" s="48">
        <f>IFERROR(L60/('Registered Staff'!$O$5+'Experienced Registered Staff'!$O$5),0)</f>
        <v>0</v>
      </c>
      <c r="N60" s="50">
        <f>SUM(N51:N59)</f>
        <v>0</v>
      </c>
      <c r="O60" s="48">
        <f>IFERROR(N60/('Registered Staff'!$P$5+'Experienced Registered Staff'!$P$5),0)</f>
        <v>0</v>
      </c>
    </row>
    <row r="61" spans="1:15" x14ac:dyDescent="0.35">
      <c r="A61" s="23"/>
      <c r="B61" s="23"/>
      <c r="C61" s="23"/>
      <c r="D61" s="23"/>
      <c r="E61" s="24"/>
      <c r="F61" s="23"/>
      <c r="G61" s="23"/>
      <c r="H61" s="23"/>
      <c r="I61" s="24"/>
      <c r="J61" s="23"/>
      <c r="K61" s="24"/>
      <c r="L61" s="23"/>
      <c r="M61" s="24"/>
      <c r="N61" s="23"/>
      <c r="O61" s="2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9"/>
  <sheetViews>
    <sheetView workbookViewId="0">
      <selection activeCell="A41" sqref="A41"/>
    </sheetView>
  </sheetViews>
  <sheetFormatPr defaultRowHeight="14.5" x14ac:dyDescent="0.35"/>
  <cols>
    <col min="1" max="1" width="37.1796875" customWidth="1"/>
    <col min="2" max="3" width="11.26953125" customWidth="1"/>
    <col min="4" max="4" width="10.81640625" customWidth="1"/>
    <col min="5" max="5" width="11.26953125" customWidth="1"/>
    <col min="6" max="6" width="10.26953125" customWidth="1"/>
    <col min="7" max="15" width="10.81640625" customWidth="1"/>
    <col min="16" max="16" width="10.1796875" customWidth="1"/>
  </cols>
  <sheetData>
    <row r="1" spans="1:16" ht="72.5" x14ac:dyDescent="0.35">
      <c r="A1" s="29" t="s">
        <v>51</v>
      </c>
      <c r="B1" s="30" t="s">
        <v>52</v>
      </c>
      <c r="C1" s="30" t="s">
        <v>53</v>
      </c>
      <c r="D1" s="30" t="s">
        <v>54</v>
      </c>
      <c r="E1" s="30" t="s">
        <v>55</v>
      </c>
      <c r="F1" s="30" t="s">
        <v>56</v>
      </c>
      <c r="G1" s="55" t="s">
        <v>57</v>
      </c>
      <c r="H1" s="30" t="s">
        <v>58</v>
      </c>
      <c r="I1" s="30" t="s">
        <v>59</v>
      </c>
      <c r="J1" s="55" t="s">
        <v>60</v>
      </c>
      <c r="K1" s="56"/>
    </row>
    <row r="2" spans="1:16" x14ac:dyDescent="0.35">
      <c r="A2" s="2" t="s">
        <v>11</v>
      </c>
      <c r="B2" s="28">
        <f>'Week 1 Summary'!C3</f>
        <v>0</v>
      </c>
      <c r="C2" s="28">
        <f>'Week 1 Summary'!E3</f>
        <v>0</v>
      </c>
      <c r="D2" s="28">
        <f>1-(B2+C2)</f>
        <v>1</v>
      </c>
      <c r="E2" s="28">
        <f>'Week 2 Summary'!C3</f>
        <v>0</v>
      </c>
      <c r="F2" s="28">
        <f>'Week 2 Summary'!E3</f>
        <v>0</v>
      </c>
      <c r="G2" s="62">
        <f>1-(E2+F2)</f>
        <v>1</v>
      </c>
      <c r="H2" s="28">
        <f>(B2+E2)/2</f>
        <v>0</v>
      </c>
      <c r="I2" s="32">
        <f>(C2+F2)/2</f>
        <v>0</v>
      </c>
      <c r="J2" s="63">
        <f>(D2+G2)/2</f>
        <v>1</v>
      </c>
      <c r="K2" s="57"/>
    </row>
    <row r="3" spans="1:16" x14ac:dyDescent="0.35">
      <c r="A3" s="2" t="s">
        <v>12</v>
      </c>
      <c r="B3" s="28">
        <f>'Week 1 Summary'!C4</f>
        <v>0</v>
      </c>
      <c r="C3" s="28">
        <f>'Week 1 Summary'!E4</f>
        <v>0</v>
      </c>
      <c r="D3" s="28">
        <f t="shared" ref="D3:D4" si="0">1-(B3+C3)</f>
        <v>1</v>
      </c>
      <c r="E3" s="28">
        <f>'Week 2 Summary'!C4</f>
        <v>0</v>
      </c>
      <c r="F3" s="28">
        <f>'Week 2 Summary'!E4</f>
        <v>0</v>
      </c>
      <c r="G3" s="62">
        <f t="shared" ref="G3:G4" si="1">1-(E3+F3)</f>
        <v>1</v>
      </c>
      <c r="H3" s="28">
        <f t="shared" ref="H3:H4" si="2">(B3+E3)/2</f>
        <v>0</v>
      </c>
      <c r="I3" s="32">
        <f t="shared" ref="I3:I4" si="3">(C3+F3)/2</f>
        <v>0</v>
      </c>
      <c r="J3" s="63">
        <f t="shared" ref="J3:J4" si="4">(D3+G3)/2</f>
        <v>1</v>
      </c>
      <c r="K3" s="57"/>
    </row>
    <row r="4" spans="1:16" x14ac:dyDescent="0.35">
      <c r="A4" s="58" t="s">
        <v>13</v>
      </c>
      <c r="B4" s="28">
        <f>'Week 1 Summary'!C5</f>
        <v>0</v>
      </c>
      <c r="C4" s="28">
        <f>'Week 1 Summary'!E5</f>
        <v>0</v>
      </c>
      <c r="D4" s="28">
        <f t="shared" si="0"/>
        <v>1</v>
      </c>
      <c r="E4" s="28">
        <f>'Week 2 Summary'!C5</f>
        <v>0</v>
      </c>
      <c r="F4" s="28">
        <f>'Week 2 Summary'!E5</f>
        <v>0</v>
      </c>
      <c r="G4" s="62">
        <f t="shared" si="1"/>
        <v>1</v>
      </c>
      <c r="H4" s="28">
        <f t="shared" si="2"/>
        <v>0</v>
      </c>
      <c r="I4" s="32">
        <f t="shared" si="3"/>
        <v>0</v>
      </c>
      <c r="J4" s="63">
        <f t="shared" si="4"/>
        <v>1</v>
      </c>
      <c r="K4" s="57"/>
    </row>
    <row r="5" spans="1:16" x14ac:dyDescent="0.35">
      <c r="A5" s="23"/>
      <c r="B5" s="23"/>
      <c r="C5" s="23"/>
      <c r="D5" s="23"/>
      <c r="E5" s="23"/>
      <c r="F5" s="23"/>
      <c r="G5" s="23"/>
    </row>
    <row r="6" spans="1:16" x14ac:dyDescent="0.35">
      <c r="A6" s="61"/>
      <c r="B6" s="61"/>
      <c r="C6" s="61"/>
      <c r="D6" s="61"/>
      <c r="E6" s="61"/>
      <c r="F6" s="61"/>
      <c r="G6" s="61"/>
    </row>
    <row r="7" spans="1:16" ht="44.25" customHeight="1" x14ac:dyDescent="0.35">
      <c r="A7" s="59" t="s">
        <v>30</v>
      </c>
      <c r="B7" s="60" t="str">
        <f>'Week 1 Summary'!B11</f>
        <v>dd/mm/yy</v>
      </c>
      <c r="C7" s="60" t="str">
        <f>'Week 1 Summary'!D11</f>
        <v>dd/mm/yy</v>
      </c>
      <c r="D7" s="60" t="str">
        <f>'Week 1 Summary'!F11</f>
        <v>dd/mm/yy</v>
      </c>
      <c r="E7" s="60" t="str">
        <f>'Week 1 Summary'!H11</f>
        <v>dd/mm/yy</v>
      </c>
      <c r="F7" s="60" t="str">
        <f>'Week 1 Summary'!J11</f>
        <v>dd/mm/yy</v>
      </c>
      <c r="G7" s="60" t="str">
        <f>'Week 1 Summary'!L11</f>
        <v>dd/mm/yy</v>
      </c>
      <c r="H7" s="34" t="str">
        <f>'Week 1 Summary'!N11</f>
        <v>dd/mm/yy</v>
      </c>
      <c r="I7" s="34" t="str">
        <f>'Week 2 Summary'!B10</f>
        <v>dd/mm/yy</v>
      </c>
      <c r="J7" s="34" t="str">
        <f>'Week 2 Summary'!D10</f>
        <v>dd/mm/yy</v>
      </c>
      <c r="K7" s="34" t="str">
        <f>'Week 2 Summary'!F10</f>
        <v>dd/mm/yy</v>
      </c>
      <c r="L7" s="34" t="str">
        <f>'Week 2 Summary'!H10</f>
        <v>dd/mm/yy</v>
      </c>
      <c r="M7" s="34" t="str">
        <f>'Week 2 Summary'!J10</f>
        <v>dd/mm/yy</v>
      </c>
      <c r="N7" s="34" t="str">
        <f>'Week 2 Summary'!L10</f>
        <v>dd/mm/yy</v>
      </c>
      <c r="O7" s="34" t="str">
        <f>'Week 2 Summary'!N10</f>
        <v>dd/mm/yy</v>
      </c>
      <c r="P7" s="30" t="s">
        <v>29</v>
      </c>
    </row>
    <row r="8" spans="1:16" x14ac:dyDescent="0.35">
      <c r="A8" s="2" t="str">
        <f>'Week 1 Summary'!A14</f>
        <v/>
      </c>
      <c r="B8" s="28">
        <f>'Week 1 Summary'!C14</f>
        <v>0</v>
      </c>
      <c r="C8" s="28">
        <f>'Week 1 Summary'!E14</f>
        <v>0</v>
      </c>
      <c r="D8" s="32">
        <f>'Week 1 Summary'!G14</f>
        <v>0</v>
      </c>
      <c r="E8" s="28">
        <f>'Week 1 Summary'!I25</f>
        <v>0</v>
      </c>
      <c r="F8" s="28">
        <f>'Week 1 Summary'!K14</f>
        <v>0</v>
      </c>
      <c r="G8" s="28">
        <f>'Week 1 Summary'!M14</f>
        <v>0</v>
      </c>
      <c r="H8" s="28">
        <f>'Week 1 Summary'!O14</f>
        <v>0</v>
      </c>
      <c r="I8" s="28">
        <f>'Week 2 Summary'!C13</f>
        <v>0</v>
      </c>
      <c r="J8" s="28">
        <f>'Week 2 Summary'!E13</f>
        <v>0</v>
      </c>
      <c r="K8" s="28">
        <f>'Week 2 Summary'!G13</f>
        <v>0</v>
      </c>
      <c r="L8" s="28">
        <f>'Week 2 Summary'!I13</f>
        <v>0</v>
      </c>
      <c r="M8" s="28">
        <f>'Week 2 Summary'!K13</f>
        <v>0</v>
      </c>
      <c r="N8" s="28">
        <f>'Week 2 Summary'!M13</f>
        <v>0</v>
      </c>
      <c r="O8" s="28">
        <f>'Week 2 Summary'!O13</f>
        <v>0</v>
      </c>
      <c r="P8" s="28">
        <f>AVERAGE(B8:O8)</f>
        <v>0</v>
      </c>
    </row>
    <row r="9" spans="1:16" x14ac:dyDescent="0.35">
      <c r="A9" s="2" t="str">
        <f>'Week 1 Summary'!A15</f>
        <v/>
      </c>
      <c r="B9" s="28">
        <f>'Week 1 Summary'!C15</f>
        <v>0</v>
      </c>
      <c r="C9" s="28">
        <f>'Week 1 Summary'!E15</f>
        <v>0</v>
      </c>
      <c r="D9" s="32">
        <f>'Week 1 Summary'!G15</f>
        <v>0</v>
      </c>
      <c r="E9" s="28">
        <f>'Week 1 Summary'!I26</f>
        <v>0</v>
      </c>
      <c r="F9" s="28">
        <f>'Week 1 Summary'!K15</f>
        <v>0</v>
      </c>
      <c r="G9" s="28">
        <f>'Week 1 Summary'!M15</f>
        <v>0</v>
      </c>
      <c r="H9" s="28">
        <f>'Week 1 Summary'!O15</f>
        <v>0</v>
      </c>
      <c r="I9" s="28">
        <f>'Week 2 Summary'!C14</f>
        <v>0</v>
      </c>
      <c r="J9" s="28">
        <f>'Week 2 Summary'!E14</f>
        <v>0</v>
      </c>
      <c r="K9" s="28">
        <f>'Week 2 Summary'!G14</f>
        <v>0</v>
      </c>
      <c r="L9" s="28">
        <f>'Week 2 Summary'!I14</f>
        <v>0</v>
      </c>
      <c r="M9" s="28">
        <f>'Week 2 Summary'!K14</f>
        <v>0</v>
      </c>
      <c r="N9" s="28">
        <f>'Week 2 Summary'!M14</f>
        <v>0</v>
      </c>
      <c r="O9" s="28">
        <f>'Week 2 Summary'!O14</f>
        <v>0</v>
      </c>
      <c r="P9" s="28">
        <f t="shared" ref="P9:P16" si="5">AVERAGE(B9:O9)</f>
        <v>0</v>
      </c>
    </row>
    <row r="10" spans="1:16" x14ac:dyDescent="0.35">
      <c r="A10" s="2" t="str">
        <f>'Week 1 Summary'!A16</f>
        <v/>
      </c>
      <c r="B10" s="28">
        <f>'Week 1 Summary'!C16</f>
        <v>0</v>
      </c>
      <c r="C10" s="28">
        <f>'Week 1 Summary'!E16</f>
        <v>0</v>
      </c>
      <c r="D10" s="32">
        <f>'Week 1 Summary'!G16</f>
        <v>0</v>
      </c>
      <c r="E10" s="28">
        <f>'Week 1 Summary'!I27</f>
        <v>0</v>
      </c>
      <c r="F10" s="28">
        <f>'Week 1 Summary'!K16</f>
        <v>0</v>
      </c>
      <c r="G10" s="28">
        <f>'Week 1 Summary'!M16</f>
        <v>0</v>
      </c>
      <c r="H10" s="28">
        <f>'Week 1 Summary'!O16</f>
        <v>0</v>
      </c>
      <c r="I10" s="28">
        <f>'Week 2 Summary'!C15</f>
        <v>0</v>
      </c>
      <c r="J10" s="28">
        <f>'Week 2 Summary'!E15</f>
        <v>0</v>
      </c>
      <c r="K10" s="28">
        <f>'Week 2 Summary'!G15</f>
        <v>0</v>
      </c>
      <c r="L10" s="28">
        <f>'Week 2 Summary'!I15</f>
        <v>0</v>
      </c>
      <c r="M10" s="28">
        <f>'Week 2 Summary'!K15</f>
        <v>0</v>
      </c>
      <c r="N10" s="28">
        <f>'Week 2 Summary'!M15</f>
        <v>0</v>
      </c>
      <c r="O10" s="28">
        <f>'Week 2 Summary'!O15</f>
        <v>0</v>
      </c>
      <c r="P10" s="28">
        <f t="shared" si="5"/>
        <v>0</v>
      </c>
    </row>
    <row r="11" spans="1:16" x14ac:dyDescent="0.35">
      <c r="A11" s="2" t="str">
        <f>'Week 1 Summary'!A17</f>
        <v/>
      </c>
      <c r="B11" s="28">
        <f>'Week 1 Summary'!C17</f>
        <v>0</v>
      </c>
      <c r="C11" s="28">
        <f>'Week 1 Summary'!E17</f>
        <v>0</v>
      </c>
      <c r="D11" s="32">
        <f>'Week 1 Summary'!G17</f>
        <v>0</v>
      </c>
      <c r="E11" s="28">
        <f>'Week 1 Summary'!I28</f>
        <v>0</v>
      </c>
      <c r="F11" s="28">
        <f>'Week 1 Summary'!K17</f>
        <v>0</v>
      </c>
      <c r="G11" s="28">
        <f>'Week 1 Summary'!M17</f>
        <v>0</v>
      </c>
      <c r="H11" s="28">
        <f>'Week 1 Summary'!O17</f>
        <v>0</v>
      </c>
      <c r="I11" s="28">
        <f>'Week 2 Summary'!C16</f>
        <v>0</v>
      </c>
      <c r="J11" s="28">
        <f>'Week 2 Summary'!E16</f>
        <v>0</v>
      </c>
      <c r="K11" s="28">
        <f>'Week 2 Summary'!G16</f>
        <v>0</v>
      </c>
      <c r="L11" s="28">
        <f>'Week 2 Summary'!I16</f>
        <v>0</v>
      </c>
      <c r="M11" s="28">
        <f>'Week 2 Summary'!K16</f>
        <v>0</v>
      </c>
      <c r="N11" s="28">
        <f>'Week 2 Summary'!M16</f>
        <v>0</v>
      </c>
      <c r="O11" s="28">
        <f>'Week 2 Summary'!O16</f>
        <v>0</v>
      </c>
      <c r="P11" s="28">
        <f t="shared" si="5"/>
        <v>0</v>
      </c>
    </row>
    <row r="12" spans="1:16" x14ac:dyDescent="0.35">
      <c r="A12" s="2" t="str">
        <f>'Week 1 Summary'!A18</f>
        <v/>
      </c>
      <c r="B12" s="28">
        <f>'Week 1 Summary'!C18</f>
        <v>0</v>
      </c>
      <c r="C12" s="28">
        <f>'Week 1 Summary'!E18</f>
        <v>0</v>
      </c>
      <c r="D12" s="32">
        <f>'Week 1 Summary'!G18</f>
        <v>0</v>
      </c>
      <c r="E12" s="28">
        <f>'Week 1 Summary'!I29</f>
        <v>0</v>
      </c>
      <c r="F12" s="28">
        <f>'Week 1 Summary'!K18</f>
        <v>0</v>
      </c>
      <c r="G12" s="28">
        <f>'Week 1 Summary'!M18</f>
        <v>0</v>
      </c>
      <c r="H12" s="28">
        <f>'Week 1 Summary'!O18</f>
        <v>0</v>
      </c>
      <c r="I12" s="28">
        <f>'Week 2 Summary'!C17</f>
        <v>0</v>
      </c>
      <c r="J12" s="28">
        <f>'Week 2 Summary'!E17</f>
        <v>0</v>
      </c>
      <c r="K12" s="28">
        <f>'Week 2 Summary'!G17</f>
        <v>0</v>
      </c>
      <c r="L12" s="28">
        <f>'Week 2 Summary'!I17</f>
        <v>0</v>
      </c>
      <c r="M12" s="28">
        <f>'Week 2 Summary'!K17</f>
        <v>0</v>
      </c>
      <c r="N12" s="28">
        <f>'Week 2 Summary'!M17</f>
        <v>0</v>
      </c>
      <c r="O12" s="28">
        <f>'Week 2 Summary'!O17</f>
        <v>0</v>
      </c>
      <c r="P12" s="28">
        <f t="shared" si="5"/>
        <v>0</v>
      </c>
    </row>
    <row r="13" spans="1:16" x14ac:dyDescent="0.35">
      <c r="A13" s="2" t="str">
        <f>'Week 1 Summary'!A19</f>
        <v/>
      </c>
      <c r="B13" s="28">
        <f>'Week 1 Summary'!C19</f>
        <v>0</v>
      </c>
      <c r="C13" s="28">
        <f>'Week 1 Summary'!E19</f>
        <v>0</v>
      </c>
      <c r="D13" s="32">
        <f>'Week 1 Summary'!G19</f>
        <v>0</v>
      </c>
      <c r="E13" s="28">
        <f>'Week 1 Summary'!I30</f>
        <v>0</v>
      </c>
      <c r="F13" s="28">
        <f>'Week 1 Summary'!K19</f>
        <v>0</v>
      </c>
      <c r="G13" s="28">
        <f>'Week 1 Summary'!M19</f>
        <v>0</v>
      </c>
      <c r="H13" s="28">
        <f>'Week 1 Summary'!O19</f>
        <v>0</v>
      </c>
      <c r="I13" s="28">
        <f>'Week 2 Summary'!C18</f>
        <v>0</v>
      </c>
      <c r="J13" s="28">
        <f>'Week 2 Summary'!E18</f>
        <v>0</v>
      </c>
      <c r="K13" s="28">
        <f>'Week 2 Summary'!G18</f>
        <v>0</v>
      </c>
      <c r="L13" s="28">
        <f>'Week 2 Summary'!I18</f>
        <v>0</v>
      </c>
      <c r="M13" s="28">
        <f>'Week 2 Summary'!K18</f>
        <v>0</v>
      </c>
      <c r="N13" s="28">
        <f>'Week 2 Summary'!M18</f>
        <v>0</v>
      </c>
      <c r="O13" s="28">
        <f>'Week 2 Summary'!O18</f>
        <v>0</v>
      </c>
      <c r="P13" s="28">
        <f t="shared" si="5"/>
        <v>0</v>
      </c>
    </row>
    <row r="14" spans="1:16" x14ac:dyDescent="0.35">
      <c r="A14" s="2" t="str">
        <f>'Week 1 Summary'!A20</f>
        <v/>
      </c>
      <c r="B14" s="28">
        <f>'Week 1 Summary'!C20</f>
        <v>0</v>
      </c>
      <c r="C14" s="28">
        <f>'Week 1 Summary'!E20</f>
        <v>0</v>
      </c>
      <c r="D14" s="32">
        <f>'Week 1 Summary'!G20</f>
        <v>0</v>
      </c>
      <c r="E14" s="28">
        <f>'Week 1 Summary'!I31</f>
        <v>0</v>
      </c>
      <c r="F14" s="28">
        <f>'Week 1 Summary'!K20</f>
        <v>0</v>
      </c>
      <c r="G14" s="28">
        <f>'Week 1 Summary'!M20</f>
        <v>0</v>
      </c>
      <c r="H14" s="28">
        <f>'Week 1 Summary'!O20</f>
        <v>0</v>
      </c>
      <c r="I14" s="28">
        <f>'Week 2 Summary'!C19</f>
        <v>0</v>
      </c>
      <c r="J14" s="28">
        <f>'Week 2 Summary'!E19</f>
        <v>0</v>
      </c>
      <c r="K14" s="28">
        <f>'Week 2 Summary'!G19</f>
        <v>0</v>
      </c>
      <c r="L14" s="28">
        <f>'Week 2 Summary'!I19</f>
        <v>0</v>
      </c>
      <c r="M14" s="28">
        <f>'Week 2 Summary'!K19</f>
        <v>0</v>
      </c>
      <c r="N14" s="28">
        <f>'Week 2 Summary'!M19</f>
        <v>0</v>
      </c>
      <c r="O14" s="28">
        <f>'Week 2 Summary'!O19</f>
        <v>0</v>
      </c>
      <c r="P14" s="28">
        <f t="shared" si="5"/>
        <v>0</v>
      </c>
    </row>
    <row r="15" spans="1:16" x14ac:dyDescent="0.35">
      <c r="A15" s="2" t="str">
        <f>'Week 1 Summary'!A21</f>
        <v/>
      </c>
      <c r="B15" s="28">
        <f>'Week 1 Summary'!C21</f>
        <v>0</v>
      </c>
      <c r="C15" s="28">
        <f>'Week 1 Summary'!E21</f>
        <v>0</v>
      </c>
      <c r="D15" s="32">
        <f>'Week 1 Summary'!G21</f>
        <v>0</v>
      </c>
      <c r="E15" s="28">
        <f>'Week 1 Summary'!I32</f>
        <v>0</v>
      </c>
      <c r="F15" s="28">
        <f>'Week 1 Summary'!K21</f>
        <v>0</v>
      </c>
      <c r="G15" s="28">
        <f>'Week 1 Summary'!M21</f>
        <v>0</v>
      </c>
      <c r="H15" s="28">
        <f>'Week 1 Summary'!O21</f>
        <v>0</v>
      </c>
      <c r="I15" s="28">
        <f>'Week 2 Summary'!C20</f>
        <v>0</v>
      </c>
      <c r="J15" s="28">
        <f>'Week 2 Summary'!E20</f>
        <v>0</v>
      </c>
      <c r="K15" s="28">
        <f>'Week 2 Summary'!G20</f>
        <v>0</v>
      </c>
      <c r="L15" s="28">
        <f>'Week 2 Summary'!I20</f>
        <v>0</v>
      </c>
      <c r="M15" s="28">
        <f>'Week 2 Summary'!K20</f>
        <v>0</v>
      </c>
      <c r="N15" s="28">
        <f>'Week 2 Summary'!M20</f>
        <v>0</v>
      </c>
      <c r="O15" s="28">
        <f>'Week 2 Summary'!O20</f>
        <v>0</v>
      </c>
      <c r="P15" s="28">
        <f t="shared" si="5"/>
        <v>0</v>
      </c>
    </row>
    <row r="16" spans="1:16" x14ac:dyDescent="0.35">
      <c r="A16" s="2" t="str">
        <f>'Week 1 Summary'!A22</f>
        <v/>
      </c>
      <c r="B16" s="28">
        <f>'Week 1 Summary'!C22</f>
        <v>0</v>
      </c>
      <c r="C16" s="28">
        <f>'Week 1 Summary'!E22</f>
        <v>0</v>
      </c>
      <c r="D16" s="53">
        <f>'Week 1 Summary'!G22</f>
        <v>0</v>
      </c>
      <c r="E16" s="28">
        <f>'Week 1 Summary'!I33</f>
        <v>0</v>
      </c>
      <c r="F16" s="28">
        <f>'Week 1 Summary'!K22</f>
        <v>0</v>
      </c>
      <c r="G16" s="28">
        <f>'Week 1 Summary'!M22</f>
        <v>0</v>
      </c>
      <c r="H16" s="28">
        <f>'Week 1 Summary'!O22</f>
        <v>0</v>
      </c>
      <c r="I16" s="28">
        <f>'Week 2 Summary'!C22</f>
        <v>0</v>
      </c>
      <c r="J16" s="28">
        <f>'Week 2 Summary'!E22</f>
        <v>0</v>
      </c>
      <c r="K16" s="28">
        <f>'Week 2 Summary'!G22</f>
        <v>0</v>
      </c>
      <c r="L16" s="28">
        <f>'Week 2 Summary'!I22</f>
        <v>0</v>
      </c>
      <c r="M16" s="28">
        <f>'Week 2 Summary'!K22</f>
        <v>0</v>
      </c>
      <c r="N16" s="28">
        <f>'Week 2 Summary'!M22</f>
        <v>0</v>
      </c>
      <c r="O16" s="28">
        <f>'Week 2 Summary'!O22</f>
        <v>0</v>
      </c>
      <c r="P16" s="28">
        <f t="shared" si="5"/>
        <v>0</v>
      </c>
    </row>
    <row r="18" spans="1:16" ht="43.5" customHeight="1" x14ac:dyDescent="0.35">
      <c r="A18" s="29" t="s">
        <v>31</v>
      </c>
      <c r="B18" s="34" t="str">
        <f>B7</f>
        <v>dd/mm/yy</v>
      </c>
      <c r="C18" s="34" t="str">
        <f t="shared" ref="C18:O18" si="6">C7</f>
        <v>dd/mm/yy</v>
      </c>
      <c r="D18" s="34" t="str">
        <f t="shared" si="6"/>
        <v>dd/mm/yy</v>
      </c>
      <c r="E18" s="34" t="str">
        <f t="shared" si="6"/>
        <v>dd/mm/yy</v>
      </c>
      <c r="F18" s="34" t="str">
        <f t="shared" si="6"/>
        <v>dd/mm/yy</v>
      </c>
      <c r="G18" s="34" t="str">
        <f t="shared" si="6"/>
        <v>dd/mm/yy</v>
      </c>
      <c r="H18" s="34" t="str">
        <f t="shared" si="6"/>
        <v>dd/mm/yy</v>
      </c>
      <c r="I18" s="34" t="str">
        <f t="shared" si="6"/>
        <v>dd/mm/yy</v>
      </c>
      <c r="J18" s="34" t="str">
        <f t="shared" si="6"/>
        <v>dd/mm/yy</v>
      </c>
      <c r="K18" s="34" t="str">
        <f t="shared" si="6"/>
        <v>dd/mm/yy</v>
      </c>
      <c r="L18" s="34" t="str">
        <f t="shared" si="6"/>
        <v>dd/mm/yy</v>
      </c>
      <c r="M18" s="34" t="str">
        <f t="shared" si="6"/>
        <v>dd/mm/yy</v>
      </c>
      <c r="N18" s="34" t="str">
        <f t="shared" si="6"/>
        <v>dd/mm/yy</v>
      </c>
      <c r="O18" s="34" t="str">
        <f t="shared" si="6"/>
        <v>dd/mm/yy</v>
      </c>
      <c r="P18" s="30" t="s">
        <v>29</v>
      </c>
    </row>
    <row r="19" spans="1:16" x14ac:dyDescent="0.35">
      <c r="A19" s="2" t="str">
        <f>'Week 1 Summary'!A43</f>
        <v/>
      </c>
      <c r="B19" s="28">
        <f>'Week 1 Summary'!C43</f>
        <v>0</v>
      </c>
      <c r="C19" s="28">
        <f>'Week 1 Summary'!E43</f>
        <v>0</v>
      </c>
      <c r="D19" s="28">
        <f>'Week 1 Summary'!G43</f>
        <v>0</v>
      </c>
      <c r="E19" s="28">
        <f>'Week 1 Summary'!I43</f>
        <v>0</v>
      </c>
      <c r="F19" s="28">
        <f>'Week 1 Summary'!K43</f>
        <v>0</v>
      </c>
      <c r="G19" s="28">
        <f>'Week 1 Summary'!M43</f>
        <v>0</v>
      </c>
      <c r="H19" s="28">
        <f>'Week 1 Summary'!O43</f>
        <v>0</v>
      </c>
      <c r="I19" s="28">
        <f>'Week 2 Summary'!C40</f>
        <v>0</v>
      </c>
      <c r="J19" s="28">
        <f>'Week 2 Summary'!E40</f>
        <v>0</v>
      </c>
      <c r="K19" s="28">
        <f>'Week 2 Summary'!G40</f>
        <v>0</v>
      </c>
      <c r="L19" s="28">
        <f>'Week 2 Summary'!I40</f>
        <v>0</v>
      </c>
      <c r="M19" s="28">
        <f>'Week 2 Summary'!K40</f>
        <v>0</v>
      </c>
      <c r="N19" s="28">
        <f>'Week 2 Summary'!M40</f>
        <v>0</v>
      </c>
      <c r="O19" s="28">
        <f>'Week 2 Summary'!O40</f>
        <v>0</v>
      </c>
      <c r="P19" s="28">
        <f>AVERAGE(B19:O19)</f>
        <v>0</v>
      </c>
    </row>
    <row r="20" spans="1:16" x14ac:dyDescent="0.35">
      <c r="A20" s="2" t="str">
        <f>'Week 1 Summary'!A44</f>
        <v/>
      </c>
      <c r="B20" s="28">
        <f>'Week 1 Summary'!C44</f>
        <v>0</v>
      </c>
      <c r="C20" s="28">
        <f>'Week 1 Summary'!E44</f>
        <v>0</v>
      </c>
      <c r="D20" s="28">
        <f>'Week 1 Summary'!G44</f>
        <v>0</v>
      </c>
      <c r="E20" s="28">
        <f>'Week 1 Summary'!I44</f>
        <v>0</v>
      </c>
      <c r="F20" s="28">
        <f>'Week 1 Summary'!K44</f>
        <v>0</v>
      </c>
      <c r="G20" s="28">
        <f>'Week 1 Summary'!M44</f>
        <v>0</v>
      </c>
      <c r="H20" s="28">
        <f>'Week 1 Summary'!O44</f>
        <v>0</v>
      </c>
      <c r="I20" s="28">
        <f>'Week 2 Summary'!C41</f>
        <v>0</v>
      </c>
      <c r="J20" s="28">
        <f>'Week 2 Summary'!E41</f>
        <v>0</v>
      </c>
      <c r="K20" s="28">
        <f>'Week 2 Summary'!G41</f>
        <v>0</v>
      </c>
      <c r="L20" s="28">
        <f>'Week 2 Summary'!I41</f>
        <v>0</v>
      </c>
      <c r="M20" s="28">
        <f>'Week 2 Summary'!K41</f>
        <v>0</v>
      </c>
      <c r="N20" s="28">
        <f>'Week 2 Summary'!M41</f>
        <v>0</v>
      </c>
      <c r="O20" s="28">
        <f>'Week 2 Summary'!O41</f>
        <v>0</v>
      </c>
      <c r="P20" s="28">
        <f t="shared" ref="P20:P27" si="7">AVERAGE(B20:O20)</f>
        <v>0</v>
      </c>
    </row>
    <row r="21" spans="1:16" x14ac:dyDescent="0.35">
      <c r="A21" s="2" t="str">
        <f>'Week 1 Summary'!A45</f>
        <v/>
      </c>
      <c r="B21" s="28">
        <f>'Week 1 Summary'!C45</f>
        <v>0</v>
      </c>
      <c r="C21" s="28">
        <f>'Week 1 Summary'!E45</f>
        <v>0</v>
      </c>
      <c r="D21" s="28">
        <f>'Week 1 Summary'!G45</f>
        <v>0</v>
      </c>
      <c r="E21" s="28">
        <f>'Week 1 Summary'!I45</f>
        <v>0</v>
      </c>
      <c r="F21" s="28">
        <f>'Week 1 Summary'!K45</f>
        <v>0</v>
      </c>
      <c r="G21" s="28">
        <f>'Week 1 Summary'!M45</f>
        <v>0</v>
      </c>
      <c r="H21" s="28">
        <f>'Week 1 Summary'!O45</f>
        <v>0</v>
      </c>
      <c r="I21" s="28">
        <f>'Week 2 Summary'!C42</f>
        <v>0</v>
      </c>
      <c r="J21" s="28">
        <f>'Week 2 Summary'!E42</f>
        <v>0</v>
      </c>
      <c r="K21" s="28">
        <f>'Week 2 Summary'!G42</f>
        <v>0</v>
      </c>
      <c r="L21" s="28">
        <f>'Week 2 Summary'!I42</f>
        <v>0</v>
      </c>
      <c r="M21" s="28">
        <f>'Week 2 Summary'!K42</f>
        <v>0</v>
      </c>
      <c r="N21" s="28">
        <f>'Week 2 Summary'!M42</f>
        <v>0</v>
      </c>
      <c r="O21" s="28">
        <f>'Week 2 Summary'!O42</f>
        <v>0</v>
      </c>
      <c r="P21" s="28">
        <f t="shared" si="7"/>
        <v>0</v>
      </c>
    </row>
    <row r="22" spans="1:16" x14ac:dyDescent="0.35">
      <c r="A22" s="2" t="str">
        <f>'Week 1 Summary'!A46</f>
        <v/>
      </c>
      <c r="B22" s="28">
        <f>'Week 1 Summary'!C46</f>
        <v>0</v>
      </c>
      <c r="C22" s="28">
        <f>'Week 1 Summary'!E46</f>
        <v>0</v>
      </c>
      <c r="D22" s="28">
        <f>'Week 1 Summary'!G46</f>
        <v>0</v>
      </c>
      <c r="E22" s="28">
        <f>'Week 1 Summary'!I46</f>
        <v>0</v>
      </c>
      <c r="F22" s="28">
        <f>'Week 1 Summary'!K46</f>
        <v>0</v>
      </c>
      <c r="G22" s="28">
        <f>'Week 1 Summary'!M46</f>
        <v>0</v>
      </c>
      <c r="H22" s="28">
        <f>'Week 1 Summary'!O46</f>
        <v>0</v>
      </c>
      <c r="I22" s="28">
        <f>'Week 2 Summary'!C43</f>
        <v>0</v>
      </c>
      <c r="J22" s="28">
        <f>'Week 2 Summary'!E43</f>
        <v>0</v>
      </c>
      <c r="K22" s="28">
        <f>'Week 2 Summary'!G43</f>
        <v>0</v>
      </c>
      <c r="L22" s="28">
        <f>'Week 2 Summary'!I43</f>
        <v>0</v>
      </c>
      <c r="M22" s="28">
        <f>'Week 2 Summary'!K43</f>
        <v>0</v>
      </c>
      <c r="N22" s="28">
        <f>'Week 2 Summary'!M43</f>
        <v>0</v>
      </c>
      <c r="O22" s="28">
        <f>'Week 2 Summary'!O43</f>
        <v>0</v>
      </c>
      <c r="P22" s="28">
        <f t="shared" si="7"/>
        <v>0</v>
      </c>
    </row>
    <row r="23" spans="1:16" x14ac:dyDescent="0.35">
      <c r="A23" s="2" t="str">
        <f>'Week 1 Summary'!A47</f>
        <v/>
      </c>
      <c r="B23" s="28">
        <f>'Week 1 Summary'!C47</f>
        <v>0</v>
      </c>
      <c r="C23" s="28">
        <f>'Week 1 Summary'!E47</f>
        <v>0</v>
      </c>
      <c r="D23" s="28">
        <f>'Week 1 Summary'!G47</f>
        <v>0</v>
      </c>
      <c r="E23" s="28">
        <f>'Week 1 Summary'!I47</f>
        <v>0</v>
      </c>
      <c r="F23" s="28">
        <f>'Week 1 Summary'!K47</f>
        <v>0</v>
      </c>
      <c r="G23" s="28">
        <f>'Week 1 Summary'!M47</f>
        <v>0</v>
      </c>
      <c r="H23" s="28">
        <f>'Week 1 Summary'!O47</f>
        <v>0</v>
      </c>
      <c r="I23" s="28">
        <f>'Week 2 Summary'!C44</f>
        <v>0</v>
      </c>
      <c r="J23" s="28">
        <f>'Week 2 Summary'!E44</f>
        <v>0</v>
      </c>
      <c r="K23" s="28">
        <f>'Week 2 Summary'!G44</f>
        <v>0</v>
      </c>
      <c r="L23" s="28">
        <f>'Week 2 Summary'!I44</f>
        <v>0</v>
      </c>
      <c r="M23" s="28">
        <f>'Week 2 Summary'!K44</f>
        <v>0</v>
      </c>
      <c r="N23" s="28">
        <f>'Week 2 Summary'!M44</f>
        <v>0</v>
      </c>
      <c r="O23" s="28">
        <f>'Week 2 Summary'!O44</f>
        <v>0</v>
      </c>
      <c r="P23" s="28">
        <f t="shared" si="7"/>
        <v>0</v>
      </c>
    </row>
    <row r="24" spans="1:16" x14ac:dyDescent="0.35">
      <c r="A24" s="2" t="str">
        <f>'Week 1 Summary'!A48</f>
        <v/>
      </c>
      <c r="B24" s="28">
        <f>'Week 1 Summary'!C48</f>
        <v>0</v>
      </c>
      <c r="C24" s="28">
        <f>'Week 1 Summary'!E48</f>
        <v>0</v>
      </c>
      <c r="D24" s="28">
        <f>'Week 1 Summary'!G48</f>
        <v>0</v>
      </c>
      <c r="E24" s="28">
        <f>'Week 1 Summary'!I48</f>
        <v>0</v>
      </c>
      <c r="F24" s="28">
        <f>'Week 1 Summary'!K48</f>
        <v>0</v>
      </c>
      <c r="G24" s="28">
        <f>'Week 1 Summary'!M48</f>
        <v>0</v>
      </c>
      <c r="H24" s="28">
        <f>'Week 1 Summary'!O48</f>
        <v>0</v>
      </c>
      <c r="I24" s="28">
        <f>'Week 2 Summary'!C45</f>
        <v>0</v>
      </c>
      <c r="J24" s="28">
        <f>'Week 2 Summary'!E45</f>
        <v>0</v>
      </c>
      <c r="K24" s="28">
        <f>'Week 2 Summary'!G45</f>
        <v>0</v>
      </c>
      <c r="L24" s="28">
        <f>'Week 2 Summary'!I45</f>
        <v>0</v>
      </c>
      <c r="M24" s="28">
        <f>'Week 2 Summary'!K45</f>
        <v>0</v>
      </c>
      <c r="N24" s="28">
        <f>'Week 2 Summary'!M45</f>
        <v>0</v>
      </c>
      <c r="O24" s="28">
        <f>'Week 2 Summary'!O45</f>
        <v>0</v>
      </c>
      <c r="P24" s="28">
        <f t="shared" si="7"/>
        <v>0</v>
      </c>
    </row>
    <row r="25" spans="1:16" x14ac:dyDescent="0.35">
      <c r="A25" s="2" t="str">
        <f>'Week 1 Summary'!A49</f>
        <v/>
      </c>
      <c r="B25" s="28">
        <f>'Week 1 Summary'!C49</f>
        <v>0</v>
      </c>
      <c r="C25" s="28">
        <f>'Week 1 Summary'!E49</f>
        <v>0</v>
      </c>
      <c r="D25" s="28">
        <f>'Week 1 Summary'!G49</f>
        <v>0</v>
      </c>
      <c r="E25" s="28">
        <f>'Week 1 Summary'!I49</f>
        <v>0</v>
      </c>
      <c r="F25" s="28">
        <f>'Week 1 Summary'!K49</f>
        <v>0</v>
      </c>
      <c r="G25" s="28">
        <f>'Week 1 Summary'!M49</f>
        <v>0</v>
      </c>
      <c r="H25" s="28">
        <f>'Week 1 Summary'!O49</f>
        <v>0</v>
      </c>
      <c r="I25" s="28">
        <f>'Week 2 Summary'!C46</f>
        <v>0</v>
      </c>
      <c r="J25" s="28">
        <f>'Week 2 Summary'!E46</f>
        <v>0</v>
      </c>
      <c r="K25" s="28">
        <f>'Week 2 Summary'!G46</f>
        <v>0</v>
      </c>
      <c r="L25" s="28">
        <f>'Week 2 Summary'!I46</f>
        <v>0</v>
      </c>
      <c r="M25" s="28">
        <f>'Week 2 Summary'!K46</f>
        <v>0</v>
      </c>
      <c r="N25" s="28">
        <f>'Week 2 Summary'!M46</f>
        <v>0</v>
      </c>
      <c r="O25" s="28">
        <f>'Week 2 Summary'!O46</f>
        <v>0</v>
      </c>
      <c r="P25" s="28">
        <f t="shared" si="7"/>
        <v>0</v>
      </c>
    </row>
    <row r="26" spans="1:16" x14ac:dyDescent="0.35">
      <c r="A26" s="2" t="str">
        <f>'Week 1 Summary'!A50</f>
        <v/>
      </c>
      <c r="B26" s="28">
        <f>'Week 1 Summary'!C50</f>
        <v>0</v>
      </c>
      <c r="C26" s="28">
        <f>'Week 1 Summary'!E50</f>
        <v>0</v>
      </c>
      <c r="D26" s="28">
        <f>'Week 1 Summary'!G50</f>
        <v>0</v>
      </c>
      <c r="E26" s="28">
        <f>'Week 1 Summary'!I50</f>
        <v>0</v>
      </c>
      <c r="F26" s="28">
        <f>'Week 1 Summary'!K50</f>
        <v>0</v>
      </c>
      <c r="G26" s="28">
        <f>'Week 1 Summary'!M50</f>
        <v>0</v>
      </c>
      <c r="H26" s="28">
        <f>'Week 1 Summary'!O50</f>
        <v>0</v>
      </c>
      <c r="I26" s="28">
        <f>'Week 2 Summary'!C47</f>
        <v>0</v>
      </c>
      <c r="J26" s="28">
        <f>'Week 2 Summary'!E47</f>
        <v>0</v>
      </c>
      <c r="K26" s="28">
        <f>'Week 2 Summary'!G47</f>
        <v>0</v>
      </c>
      <c r="L26" s="28">
        <f>'Week 2 Summary'!I47</f>
        <v>0</v>
      </c>
      <c r="M26" s="28">
        <f>'Week 2 Summary'!K47</f>
        <v>0</v>
      </c>
      <c r="N26" s="28">
        <f>'Week 2 Summary'!M47</f>
        <v>0</v>
      </c>
      <c r="O26" s="28">
        <f>'Week 2 Summary'!O47</f>
        <v>0</v>
      </c>
      <c r="P26" s="28">
        <f t="shared" si="7"/>
        <v>0</v>
      </c>
    </row>
    <row r="27" spans="1:16" x14ac:dyDescent="0.35">
      <c r="A27" s="2" t="str">
        <f>'Week 1 Summary'!A51</f>
        <v/>
      </c>
      <c r="B27" s="28">
        <f>'Week 1 Summary'!C51</f>
        <v>0</v>
      </c>
      <c r="C27" s="28">
        <f>'Week 1 Summary'!E51</f>
        <v>0</v>
      </c>
      <c r="D27" s="28">
        <f>'Week 1 Summary'!G51</f>
        <v>0</v>
      </c>
      <c r="E27" s="28">
        <f>'Week 1 Summary'!I51</f>
        <v>0</v>
      </c>
      <c r="F27" s="28">
        <f>'Week 1 Summary'!K51</f>
        <v>0</v>
      </c>
      <c r="G27" s="28">
        <f>'Week 1 Summary'!M51</f>
        <v>0</v>
      </c>
      <c r="H27" s="28">
        <f>'Week 1 Summary'!O51</f>
        <v>0</v>
      </c>
      <c r="I27" s="28">
        <f>'Week 2 Summary'!C48</f>
        <v>0</v>
      </c>
      <c r="J27" s="28">
        <f>'Week 2 Summary'!E48</f>
        <v>0</v>
      </c>
      <c r="K27" s="28">
        <f>'Week 2 Summary'!G48</f>
        <v>0</v>
      </c>
      <c r="L27" s="28">
        <f>'Week 2 Summary'!I48</f>
        <v>0</v>
      </c>
      <c r="M27" s="28">
        <f>'Week 2 Summary'!K48</f>
        <v>0</v>
      </c>
      <c r="N27" s="28">
        <f>'Week 2 Summary'!M48</f>
        <v>0</v>
      </c>
      <c r="O27" s="28">
        <f>'Week 2 Summary'!O48</f>
        <v>0</v>
      </c>
      <c r="P27" s="28">
        <f t="shared" si="7"/>
        <v>0</v>
      </c>
    </row>
    <row r="29" spans="1:16" ht="45.65" customHeight="1" x14ac:dyDescent="0.35">
      <c r="A29" s="31" t="s">
        <v>32</v>
      </c>
      <c r="B29" s="34" t="str">
        <f>B7</f>
        <v>dd/mm/yy</v>
      </c>
      <c r="C29" s="34" t="str">
        <f t="shared" ref="C29:O29" si="8">C7</f>
        <v>dd/mm/yy</v>
      </c>
      <c r="D29" s="34" t="str">
        <f t="shared" si="8"/>
        <v>dd/mm/yy</v>
      </c>
      <c r="E29" s="34" t="str">
        <f t="shared" si="8"/>
        <v>dd/mm/yy</v>
      </c>
      <c r="F29" s="34" t="str">
        <f t="shared" si="8"/>
        <v>dd/mm/yy</v>
      </c>
      <c r="G29" s="34" t="str">
        <f t="shared" si="8"/>
        <v>dd/mm/yy</v>
      </c>
      <c r="H29" s="34" t="str">
        <f t="shared" si="8"/>
        <v>dd/mm/yy</v>
      </c>
      <c r="I29" s="34" t="str">
        <f t="shared" si="8"/>
        <v>dd/mm/yy</v>
      </c>
      <c r="J29" s="34" t="str">
        <f t="shared" si="8"/>
        <v>dd/mm/yy</v>
      </c>
      <c r="K29" s="34" t="str">
        <f t="shared" si="8"/>
        <v>dd/mm/yy</v>
      </c>
      <c r="L29" s="34" t="str">
        <f t="shared" si="8"/>
        <v>dd/mm/yy</v>
      </c>
      <c r="M29" s="34" t="str">
        <f t="shared" si="8"/>
        <v>dd/mm/yy</v>
      </c>
      <c r="N29" s="34" t="str">
        <f t="shared" si="8"/>
        <v>dd/mm/yy</v>
      </c>
      <c r="O29" s="34" t="str">
        <f t="shared" si="8"/>
        <v>dd/mm/yy</v>
      </c>
      <c r="P29" s="30" t="s">
        <v>29</v>
      </c>
    </row>
    <row r="30" spans="1:16" x14ac:dyDescent="0.35">
      <c r="A30" s="2" t="str">
        <f>'Week 1 Summary'!A25</f>
        <v/>
      </c>
      <c r="B30" s="32">
        <f>'Week 1 Summary'!C25</f>
        <v>0</v>
      </c>
      <c r="C30" s="32">
        <f>'Week 1 Summary'!E25</f>
        <v>0</v>
      </c>
      <c r="D30" s="32">
        <f>'Week 1 Summary'!G25</f>
        <v>0</v>
      </c>
      <c r="E30" s="32">
        <f>'Week 2 Summary'!I51</f>
        <v>0</v>
      </c>
      <c r="F30" s="32">
        <f>'Week 1 Summary'!K25</f>
        <v>0</v>
      </c>
      <c r="G30" s="32">
        <f>'Week 1 Summary'!M25</f>
        <v>0</v>
      </c>
      <c r="H30" s="32">
        <f>'Week 1 Summary'!O25</f>
        <v>0</v>
      </c>
      <c r="I30" s="32">
        <f>'Week 2 Summary'!C24</f>
        <v>0</v>
      </c>
      <c r="J30" s="32">
        <f>'Week 2 Summary'!E24</f>
        <v>0</v>
      </c>
      <c r="K30" s="32">
        <f>'Week 2 Summary'!G24</f>
        <v>0</v>
      </c>
      <c r="L30" s="32">
        <f>'Week 2 Summary'!I24</f>
        <v>0</v>
      </c>
      <c r="M30" s="32">
        <f>'Week 2 Summary'!K24</f>
        <v>0</v>
      </c>
      <c r="N30" s="32">
        <f>'Week 2 Summary'!M24</f>
        <v>0</v>
      </c>
      <c r="O30" s="32">
        <f>'Week 2 Summary'!O24</f>
        <v>0</v>
      </c>
      <c r="P30" s="32">
        <f>AVERAGE(B30:O30)</f>
        <v>0</v>
      </c>
    </row>
    <row r="31" spans="1:16" x14ac:dyDescent="0.35">
      <c r="A31" s="2" t="str">
        <f>'Week 1 Summary'!A26</f>
        <v/>
      </c>
      <c r="B31" s="32">
        <f>'Week 1 Summary'!C26</f>
        <v>0</v>
      </c>
      <c r="C31" s="32">
        <f>'Week 1 Summary'!E26</f>
        <v>0</v>
      </c>
      <c r="D31" s="32">
        <f>'Week 1 Summary'!G26</f>
        <v>0</v>
      </c>
      <c r="E31" s="32">
        <f>'Week 2 Summary'!I52</f>
        <v>0</v>
      </c>
      <c r="F31" s="32">
        <f>'Week 1 Summary'!K26</f>
        <v>0</v>
      </c>
      <c r="G31" s="32">
        <f>'Week 1 Summary'!M26</f>
        <v>0</v>
      </c>
      <c r="H31" s="32">
        <f>'Week 1 Summary'!O26</f>
        <v>0</v>
      </c>
      <c r="I31" s="32">
        <f>'Week 2 Summary'!C25</f>
        <v>0</v>
      </c>
      <c r="J31" s="32">
        <f>'Week 2 Summary'!E25</f>
        <v>0</v>
      </c>
      <c r="K31" s="32">
        <f>'Week 2 Summary'!G25</f>
        <v>0</v>
      </c>
      <c r="L31" s="32">
        <f>'Week 2 Summary'!I25</f>
        <v>0</v>
      </c>
      <c r="M31" s="32">
        <f>'Week 2 Summary'!K25</f>
        <v>0</v>
      </c>
      <c r="N31" s="32">
        <f>'Week 2 Summary'!M25</f>
        <v>0</v>
      </c>
      <c r="O31" s="32">
        <f>'Week 2 Summary'!O25</f>
        <v>0</v>
      </c>
      <c r="P31" s="32">
        <f t="shared" ref="P31:P38" si="9">AVERAGE(B31:O31)</f>
        <v>0</v>
      </c>
    </row>
    <row r="32" spans="1:16" x14ac:dyDescent="0.35">
      <c r="A32" s="2" t="str">
        <f>'Week 1 Summary'!A27</f>
        <v/>
      </c>
      <c r="B32" s="32">
        <f>'Week 1 Summary'!C27</f>
        <v>0</v>
      </c>
      <c r="C32" s="32">
        <f>'Week 1 Summary'!E27</f>
        <v>0</v>
      </c>
      <c r="D32" s="32">
        <f>'Week 1 Summary'!G27</f>
        <v>0</v>
      </c>
      <c r="E32" s="32">
        <f>'Week 2 Summary'!I53</f>
        <v>0</v>
      </c>
      <c r="F32" s="32">
        <f>'Week 1 Summary'!K27</f>
        <v>0</v>
      </c>
      <c r="G32" s="32">
        <f>'Week 1 Summary'!M27</f>
        <v>0</v>
      </c>
      <c r="H32" s="32">
        <f>'Week 1 Summary'!O27</f>
        <v>0</v>
      </c>
      <c r="I32" s="32">
        <f>'Week 2 Summary'!C26</f>
        <v>0</v>
      </c>
      <c r="J32" s="32">
        <f>'Week 2 Summary'!E26</f>
        <v>0</v>
      </c>
      <c r="K32" s="32">
        <f>'Week 2 Summary'!G26</f>
        <v>0</v>
      </c>
      <c r="L32" s="32">
        <f>'Week 2 Summary'!I26</f>
        <v>0</v>
      </c>
      <c r="M32" s="32">
        <f>'Week 2 Summary'!K26</f>
        <v>0</v>
      </c>
      <c r="N32" s="32">
        <f>'Week 2 Summary'!M26</f>
        <v>0</v>
      </c>
      <c r="O32" s="32">
        <f>'Week 2 Summary'!O26</f>
        <v>0</v>
      </c>
      <c r="P32" s="32">
        <f t="shared" si="9"/>
        <v>0</v>
      </c>
    </row>
    <row r="33" spans="1:16" x14ac:dyDescent="0.35">
      <c r="A33" s="2" t="str">
        <f>'Week 1 Summary'!A28</f>
        <v/>
      </c>
      <c r="B33" s="32">
        <f>'Week 1 Summary'!C28</f>
        <v>0</v>
      </c>
      <c r="C33" s="32">
        <f>'Week 1 Summary'!E28</f>
        <v>0</v>
      </c>
      <c r="D33" s="32">
        <f>'Week 1 Summary'!G28</f>
        <v>0</v>
      </c>
      <c r="E33" s="32">
        <f>'Week 2 Summary'!I54</f>
        <v>0</v>
      </c>
      <c r="F33" s="32">
        <f>'Week 1 Summary'!K28</f>
        <v>0</v>
      </c>
      <c r="G33" s="32">
        <f>'Week 1 Summary'!M28</f>
        <v>0</v>
      </c>
      <c r="H33" s="32">
        <f>'Week 1 Summary'!O28</f>
        <v>0</v>
      </c>
      <c r="I33" s="32">
        <f>'Week 2 Summary'!C27</f>
        <v>0</v>
      </c>
      <c r="J33" s="32">
        <f>'Week 2 Summary'!E27</f>
        <v>0</v>
      </c>
      <c r="K33" s="32">
        <f>'Week 2 Summary'!G27</f>
        <v>0</v>
      </c>
      <c r="L33" s="32">
        <f>'Week 2 Summary'!I27</f>
        <v>0</v>
      </c>
      <c r="M33" s="32">
        <f>'Week 2 Summary'!K27</f>
        <v>0</v>
      </c>
      <c r="N33" s="32">
        <f>'Week 2 Summary'!M27</f>
        <v>0</v>
      </c>
      <c r="O33" s="32">
        <f>'Week 2 Summary'!O27</f>
        <v>0</v>
      </c>
      <c r="P33" s="32">
        <f t="shared" si="9"/>
        <v>0</v>
      </c>
    </row>
    <row r="34" spans="1:16" x14ac:dyDescent="0.35">
      <c r="A34" s="2" t="str">
        <f>'Week 1 Summary'!A29</f>
        <v/>
      </c>
      <c r="B34" s="32">
        <f>'Week 1 Summary'!C29</f>
        <v>0</v>
      </c>
      <c r="C34" s="32">
        <f>'Week 1 Summary'!E29</f>
        <v>0</v>
      </c>
      <c r="D34" s="32">
        <f>'Week 1 Summary'!G29</f>
        <v>0</v>
      </c>
      <c r="E34" s="32">
        <f>'Week 2 Summary'!I55</f>
        <v>0</v>
      </c>
      <c r="F34" s="32">
        <f>'Week 1 Summary'!K29</f>
        <v>0</v>
      </c>
      <c r="G34" s="32">
        <f>'Week 1 Summary'!M29</f>
        <v>0</v>
      </c>
      <c r="H34" s="32">
        <f>'Week 1 Summary'!O29</f>
        <v>0</v>
      </c>
      <c r="I34" s="32">
        <f>'Week 2 Summary'!C28</f>
        <v>0</v>
      </c>
      <c r="J34" s="32">
        <f>'Week 2 Summary'!E28</f>
        <v>0</v>
      </c>
      <c r="K34" s="32">
        <f>'Week 2 Summary'!G28</f>
        <v>0</v>
      </c>
      <c r="L34" s="32">
        <f>'Week 2 Summary'!I28</f>
        <v>0</v>
      </c>
      <c r="M34" s="32">
        <f>'Week 2 Summary'!K28</f>
        <v>0</v>
      </c>
      <c r="N34" s="32">
        <f>'Week 2 Summary'!M28</f>
        <v>0</v>
      </c>
      <c r="O34" s="32">
        <f>'Week 2 Summary'!O28</f>
        <v>0</v>
      </c>
      <c r="P34" s="32">
        <f t="shared" si="9"/>
        <v>0</v>
      </c>
    </row>
    <row r="35" spans="1:16" x14ac:dyDescent="0.35">
      <c r="A35" s="2" t="str">
        <f>'Week 1 Summary'!A30</f>
        <v/>
      </c>
      <c r="B35" s="32">
        <f>'Week 1 Summary'!C30</f>
        <v>0</v>
      </c>
      <c r="C35" s="32">
        <f>'Week 1 Summary'!E30</f>
        <v>0</v>
      </c>
      <c r="D35" s="32">
        <f>'Week 1 Summary'!G30</f>
        <v>0</v>
      </c>
      <c r="E35" s="32">
        <f>'Week 2 Summary'!I56</f>
        <v>0</v>
      </c>
      <c r="F35" s="32">
        <f>'Week 1 Summary'!K30</f>
        <v>0</v>
      </c>
      <c r="G35" s="32">
        <f>'Week 1 Summary'!M30</f>
        <v>0</v>
      </c>
      <c r="H35" s="32">
        <f>'Week 1 Summary'!O30</f>
        <v>0</v>
      </c>
      <c r="I35" s="32">
        <f>'Week 2 Summary'!C29</f>
        <v>0</v>
      </c>
      <c r="J35" s="32">
        <f>'Week 2 Summary'!E29</f>
        <v>0</v>
      </c>
      <c r="K35" s="32">
        <f>'Week 2 Summary'!G29</f>
        <v>0</v>
      </c>
      <c r="L35" s="32">
        <f>'Week 2 Summary'!I29</f>
        <v>0</v>
      </c>
      <c r="M35" s="32">
        <f>'Week 2 Summary'!K29</f>
        <v>0</v>
      </c>
      <c r="N35" s="32">
        <f>'Week 2 Summary'!M29</f>
        <v>0</v>
      </c>
      <c r="O35" s="32">
        <f>'Week 2 Summary'!O29</f>
        <v>0</v>
      </c>
      <c r="P35" s="32">
        <f t="shared" si="9"/>
        <v>0</v>
      </c>
    </row>
    <row r="36" spans="1:16" x14ac:dyDescent="0.35">
      <c r="A36" s="2" t="str">
        <f>'Week 1 Summary'!A31</f>
        <v/>
      </c>
      <c r="B36" s="32">
        <f>'Week 1 Summary'!C31</f>
        <v>0</v>
      </c>
      <c r="C36" s="32">
        <f>'Week 1 Summary'!E31</f>
        <v>0</v>
      </c>
      <c r="D36" s="32">
        <f>'Week 1 Summary'!G31</f>
        <v>0</v>
      </c>
      <c r="E36" s="32">
        <f>'Week 2 Summary'!I57</f>
        <v>0</v>
      </c>
      <c r="F36" s="32">
        <f>'Week 1 Summary'!K31</f>
        <v>0</v>
      </c>
      <c r="G36" s="32">
        <f>'Week 1 Summary'!M31</f>
        <v>0</v>
      </c>
      <c r="H36" s="32">
        <f>'Week 1 Summary'!O31</f>
        <v>0</v>
      </c>
      <c r="I36" s="32">
        <f>'Week 2 Summary'!C30</f>
        <v>0</v>
      </c>
      <c r="J36" s="32">
        <f>'Week 2 Summary'!E30</f>
        <v>0</v>
      </c>
      <c r="K36" s="32">
        <f>'Week 2 Summary'!G30</f>
        <v>0</v>
      </c>
      <c r="L36" s="32">
        <f>'Week 2 Summary'!I30</f>
        <v>0</v>
      </c>
      <c r="M36" s="32">
        <f>'Week 2 Summary'!K30</f>
        <v>0</v>
      </c>
      <c r="N36" s="32">
        <f>'Week 2 Summary'!M30</f>
        <v>0</v>
      </c>
      <c r="O36" s="32">
        <f>'Week 2 Summary'!O30</f>
        <v>0</v>
      </c>
      <c r="P36" s="32">
        <f t="shared" si="9"/>
        <v>0</v>
      </c>
    </row>
    <row r="37" spans="1:16" x14ac:dyDescent="0.35">
      <c r="A37" s="2" t="str">
        <f>'Week 1 Summary'!A32</f>
        <v/>
      </c>
      <c r="B37" s="32">
        <f>'Week 1 Summary'!C32</f>
        <v>0</v>
      </c>
      <c r="C37" s="32">
        <f>'Week 1 Summary'!E32</f>
        <v>0</v>
      </c>
      <c r="D37" s="32">
        <f>'Week 1 Summary'!G32</f>
        <v>0</v>
      </c>
      <c r="E37" s="32">
        <f>'Week 2 Summary'!I58</f>
        <v>0</v>
      </c>
      <c r="F37" s="32">
        <f>'Week 1 Summary'!K32</f>
        <v>0</v>
      </c>
      <c r="G37" s="32">
        <f>'Week 1 Summary'!M32</f>
        <v>0</v>
      </c>
      <c r="H37" s="32">
        <f>'Week 1 Summary'!O32</f>
        <v>0</v>
      </c>
      <c r="I37" s="32">
        <f>'Week 2 Summary'!C31</f>
        <v>0</v>
      </c>
      <c r="J37" s="32">
        <f>'Week 2 Summary'!E31</f>
        <v>0</v>
      </c>
      <c r="K37" s="32">
        <f>'Week 2 Summary'!G31</f>
        <v>0</v>
      </c>
      <c r="L37" s="32">
        <f>'Week 2 Summary'!I31</f>
        <v>0</v>
      </c>
      <c r="M37" s="32">
        <f>'Week 2 Summary'!K31</f>
        <v>0</v>
      </c>
      <c r="N37" s="32">
        <f>'Week 2 Summary'!M31</f>
        <v>0</v>
      </c>
      <c r="O37" s="32">
        <f>'Week 2 Summary'!O31</f>
        <v>0</v>
      </c>
      <c r="P37" s="32">
        <f t="shared" si="9"/>
        <v>0</v>
      </c>
    </row>
    <row r="38" spans="1:16" x14ac:dyDescent="0.35">
      <c r="A38" s="2" t="str">
        <f>'Week 1 Summary'!A33</f>
        <v/>
      </c>
      <c r="B38" s="32">
        <f>'Week 1 Summary'!C33</f>
        <v>0</v>
      </c>
      <c r="C38" s="32">
        <f>'Week 1 Summary'!E33</f>
        <v>0</v>
      </c>
      <c r="D38" s="32">
        <f>'Week 1 Summary'!G33</f>
        <v>0</v>
      </c>
      <c r="E38" s="32">
        <f>'Week 2 Summary'!I60</f>
        <v>0</v>
      </c>
      <c r="F38" s="32">
        <f>'Week 1 Summary'!K33</f>
        <v>0</v>
      </c>
      <c r="G38" s="32">
        <f>'Week 1 Summary'!M33</f>
        <v>0</v>
      </c>
      <c r="H38" s="32">
        <f>'Week 1 Summary'!O33</f>
        <v>0</v>
      </c>
      <c r="I38" s="32">
        <f>'Week 2 Summary'!C32</f>
        <v>0</v>
      </c>
      <c r="J38" s="32">
        <f>'Week 2 Summary'!E32</f>
        <v>0</v>
      </c>
      <c r="K38" s="32">
        <f>'Week 2 Summary'!G32</f>
        <v>0</v>
      </c>
      <c r="L38" s="32">
        <f>'Week 2 Summary'!I32</f>
        <v>0</v>
      </c>
      <c r="M38" s="32">
        <f>'Week 2 Summary'!K32</f>
        <v>0</v>
      </c>
      <c r="N38" s="32">
        <f>'Week 2 Summary'!M32</f>
        <v>0</v>
      </c>
      <c r="O38" s="32">
        <f>'Week 2 Summary'!O32</f>
        <v>0</v>
      </c>
      <c r="P38" s="32">
        <f t="shared" si="9"/>
        <v>0</v>
      </c>
    </row>
    <row r="40" spans="1:16" ht="44.5" customHeight="1" x14ac:dyDescent="0.35">
      <c r="A40" s="31" t="s">
        <v>33</v>
      </c>
      <c r="B40" s="34" t="str">
        <f>B7</f>
        <v>dd/mm/yy</v>
      </c>
      <c r="C40" s="34" t="str">
        <f t="shared" ref="C40:O40" si="10">C7</f>
        <v>dd/mm/yy</v>
      </c>
      <c r="D40" s="34" t="str">
        <f t="shared" si="10"/>
        <v>dd/mm/yy</v>
      </c>
      <c r="E40" s="34" t="str">
        <f t="shared" si="10"/>
        <v>dd/mm/yy</v>
      </c>
      <c r="F40" s="34" t="str">
        <f t="shared" si="10"/>
        <v>dd/mm/yy</v>
      </c>
      <c r="G40" s="34" t="str">
        <f t="shared" si="10"/>
        <v>dd/mm/yy</v>
      </c>
      <c r="H40" s="34" t="str">
        <f t="shared" si="10"/>
        <v>dd/mm/yy</v>
      </c>
      <c r="I40" s="34" t="str">
        <f t="shared" si="10"/>
        <v>dd/mm/yy</v>
      </c>
      <c r="J40" s="34" t="str">
        <f t="shared" si="10"/>
        <v>dd/mm/yy</v>
      </c>
      <c r="K40" s="34" t="str">
        <f t="shared" si="10"/>
        <v>dd/mm/yy</v>
      </c>
      <c r="L40" s="34" t="str">
        <f t="shared" si="10"/>
        <v>dd/mm/yy</v>
      </c>
      <c r="M40" s="34" t="str">
        <f t="shared" si="10"/>
        <v>dd/mm/yy</v>
      </c>
      <c r="N40" s="34" t="str">
        <f t="shared" si="10"/>
        <v>dd/mm/yy</v>
      </c>
      <c r="O40" s="34" t="str">
        <f t="shared" si="10"/>
        <v>dd/mm/yy</v>
      </c>
      <c r="P40" s="30" t="s">
        <v>29</v>
      </c>
    </row>
    <row r="41" spans="1:16" x14ac:dyDescent="0.35">
      <c r="A41" s="2" t="str">
        <f>'Week 1 Summary'!A54</f>
        <v/>
      </c>
      <c r="B41" s="28">
        <f>'Week 1 Summary'!C54</f>
        <v>0</v>
      </c>
      <c r="C41" s="28">
        <f>'Week 1 Summary'!E54</f>
        <v>0</v>
      </c>
      <c r="D41" s="28">
        <f>'Week 1 Summary'!G54</f>
        <v>0</v>
      </c>
      <c r="E41" s="28">
        <f>'Week 1 Summary'!I54</f>
        <v>0</v>
      </c>
      <c r="F41" s="28">
        <f>'Week 1 Summary'!K54</f>
        <v>0</v>
      </c>
      <c r="G41" s="28">
        <f>'Week 1 Summary'!M54</f>
        <v>0</v>
      </c>
      <c r="H41" s="28">
        <f>'Week 1 Summary'!O54</f>
        <v>0</v>
      </c>
      <c r="I41" s="28">
        <f>'Week 2 Summary'!C51</f>
        <v>0</v>
      </c>
      <c r="J41" s="28">
        <f>'Week 2 Summary'!E51</f>
        <v>0</v>
      </c>
      <c r="K41" s="28">
        <f>'Week 2 Summary'!G51</f>
        <v>0</v>
      </c>
      <c r="L41" s="28">
        <f>'Week 2 Summary'!I51</f>
        <v>0</v>
      </c>
      <c r="M41" s="28">
        <f>'Week 2 Summary'!K51</f>
        <v>0</v>
      </c>
      <c r="N41" s="28">
        <f>'Week 2 Summary'!M51</f>
        <v>0</v>
      </c>
      <c r="O41" s="28">
        <f>'Week 2 Summary'!O51</f>
        <v>0</v>
      </c>
      <c r="P41" s="28">
        <f>AVERAGE(B41:O41)</f>
        <v>0</v>
      </c>
    </row>
    <row r="42" spans="1:16" x14ac:dyDescent="0.35">
      <c r="A42" s="2" t="str">
        <f>'Week 1 Summary'!A55</f>
        <v/>
      </c>
      <c r="B42" s="28">
        <f>'Week 1 Summary'!C55</f>
        <v>0</v>
      </c>
      <c r="C42" s="28">
        <f>'Week 1 Summary'!E55</f>
        <v>0</v>
      </c>
      <c r="D42" s="28">
        <f>'Week 1 Summary'!G55</f>
        <v>0</v>
      </c>
      <c r="E42" s="28">
        <f>'Week 1 Summary'!I55</f>
        <v>0</v>
      </c>
      <c r="F42" s="28">
        <f>'Week 1 Summary'!K55</f>
        <v>0</v>
      </c>
      <c r="G42" s="28">
        <f>'Week 1 Summary'!M55</f>
        <v>0</v>
      </c>
      <c r="H42" s="28">
        <f>'Week 1 Summary'!O55</f>
        <v>0</v>
      </c>
      <c r="I42" s="28">
        <f>'Week 2 Summary'!C52</f>
        <v>0</v>
      </c>
      <c r="J42" s="28">
        <f>'Week 2 Summary'!E52</f>
        <v>0</v>
      </c>
      <c r="K42" s="28">
        <f>'Week 2 Summary'!G52</f>
        <v>0</v>
      </c>
      <c r="L42" s="28">
        <f>'Week 2 Summary'!I52</f>
        <v>0</v>
      </c>
      <c r="M42" s="28">
        <f>'Week 2 Summary'!K52</f>
        <v>0</v>
      </c>
      <c r="N42" s="28">
        <f>'Week 2 Summary'!M52</f>
        <v>0</v>
      </c>
      <c r="O42" s="28">
        <f>'Week 2 Summary'!O52</f>
        <v>0</v>
      </c>
      <c r="P42" s="28">
        <f t="shared" ref="P42:P49" si="11">AVERAGE(B42:O42)</f>
        <v>0</v>
      </c>
    </row>
    <row r="43" spans="1:16" x14ac:dyDescent="0.35">
      <c r="A43" s="2" t="str">
        <f>'Week 1 Summary'!A56</f>
        <v/>
      </c>
      <c r="B43" s="28">
        <f>'Week 1 Summary'!C56</f>
        <v>0</v>
      </c>
      <c r="C43" s="28">
        <f>'Week 1 Summary'!E56</f>
        <v>0</v>
      </c>
      <c r="D43" s="28">
        <f>'Week 1 Summary'!G56</f>
        <v>0</v>
      </c>
      <c r="E43" s="28">
        <f>'Week 1 Summary'!I56</f>
        <v>0</v>
      </c>
      <c r="F43" s="28">
        <f>'Week 1 Summary'!K56</f>
        <v>0</v>
      </c>
      <c r="G43" s="28">
        <f>'Week 1 Summary'!M56</f>
        <v>0</v>
      </c>
      <c r="H43" s="28">
        <f>'Week 1 Summary'!O56</f>
        <v>0</v>
      </c>
      <c r="I43" s="28">
        <f>'Week 2 Summary'!C53</f>
        <v>0</v>
      </c>
      <c r="J43" s="28">
        <f>'Week 2 Summary'!E53</f>
        <v>0</v>
      </c>
      <c r="K43" s="28">
        <f>'Week 2 Summary'!G53</f>
        <v>0</v>
      </c>
      <c r="L43" s="28">
        <f>'Week 2 Summary'!I53</f>
        <v>0</v>
      </c>
      <c r="M43" s="28">
        <f>'Week 2 Summary'!K53</f>
        <v>0</v>
      </c>
      <c r="N43" s="28">
        <f>'Week 2 Summary'!M53</f>
        <v>0</v>
      </c>
      <c r="O43" s="28">
        <f>'Week 2 Summary'!O53</f>
        <v>0</v>
      </c>
      <c r="P43" s="28">
        <f t="shared" si="11"/>
        <v>0</v>
      </c>
    </row>
    <row r="44" spans="1:16" x14ac:dyDescent="0.35">
      <c r="A44" s="2" t="str">
        <f>'Week 1 Summary'!A57</f>
        <v/>
      </c>
      <c r="B44" s="28">
        <f>'Week 1 Summary'!C57</f>
        <v>0</v>
      </c>
      <c r="C44" s="28">
        <f>'Week 1 Summary'!E57</f>
        <v>0</v>
      </c>
      <c r="D44" s="28">
        <f>'Week 1 Summary'!G57</f>
        <v>0</v>
      </c>
      <c r="E44" s="28">
        <f>'Week 1 Summary'!I57</f>
        <v>0</v>
      </c>
      <c r="F44" s="28">
        <f>'Week 1 Summary'!K57</f>
        <v>0</v>
      </c>
      <c r="G44" s="28">
        <f>'Week 1 Summary'!M57</f>
        <v>0</v>
      </c>
      <c r="H44" s="28">
        <f>'Week 1 Summary'!O57</f>
        <v>0</v>
      </c>
      <c r="I44" s="28">
        <f>'Week 2 Summary'!C54</f>
        <v>0</v>
      </c>
      <c r="J44" s="28">
        <f>'Week 2 Summary'!E54</f>
        <v>0</v>
      </c>
      <c r="K44" s="28">
        <f>'Week 2 Summary'!G54</f>
        <v>0</v>
      </c>
      <c r="L44" s="28">
        <f>'Week 2 Summary'!I54</f>
        <v>0</v>
      </c>
      <c r="M44" s="28">
        <f>'Week 2 Summary'!K54</f>
        <v>0</v>
      </c>
      <c r="N44" s="28">
        <f>'Week 2 Summary'!M54</f>
        <v>0</v>
      </c>
      <c r="O44" s="28">
        <f>'Week 2 Summary'!O54</f>
        <v>0</v>
      </c>
      <c r="P44" s="28">
        <f t="shared" si="11"/>
        <v>0</v>
      </c>
    </row>
    <row r="45" spans="1:16" x14ac:dyDescent="0.35">
      <c r="A45" s="2" t="str">
        <f>'Week 1 Summary'!A58</f>
        <v/>
      </c>
      <c r="B45" s="28">
        <f>'Week 1 Summary'!C58</f>
        <v>0</v>
      </c>
      <c r="C45" s="28">
        <f>'Week 1 Summary'!E58</f>
        <v>0</v>
      </c>
      <c r="D45" s="28">
        <f>'Week 1 Summary'!G58</f>
        <v>0</v>
      </c>
      <c r="E45" s="28">
        <f>'Week 1 Summary'!I58</f>
        <v>0</v>
      </c>
      <c r="F45" s="28">
        <f>'Week 1 Summary'!K58</f>
        <v>0</v>
      </c>
      <c r="G45" s="28">
        <f>'Week 1 Summary'!M58</f>
        <v>0</v>
      </c>
      <c r="H45" s="28">
        <f>'Week 1 Summary'!O58</f>
        <v>0</v>
      </c>
      <c r="I45" s="28">
        <f>'Week 2 Summary'!C55</f>
        <v>0</v>
      </c>
      <c r="J45" s="28">
        <f>'Week 2 Summary'!E55</f>
        <v>0</v>
      </c>
      <c r="K45" s="28">
        <f>'Week 2 Summary'!G55</f>
        <v>0</v>
      </c>
      <c r="L45" s="28">
        <f>'Week 2 Summary'!I55</f>
        <v>0</v>
      </c>
      <c r="M45" s="28">
        <f>'Week 2 Summary'!K55</f>
        <v>0</v>
      </c>
      <c r="N45" s="28">
        <f>'Week 2 Summary'!M55</f>
        <v>0</v>
      </c>
      <c r="O45" s="28">
        <f>'Week 2 Summary'!O55</f>
        <v>0</v>
      </c>
      <c r="P45" s="28">
        <f t="shared" si="11"/>
        <v>0</v>
      </c>
    </row>
    <row r="46" spans="1:16" x14ac:dyDescent="0.35">
      <c r="A46" s="2" t="str">
        <f>'Week 1 Summary'!A59</f>
        <v/>
      </c>
      <c r="B46" s="28">
        <f>'Week 1 Summary'!C59</f>
        <v>0</v>
      </c>
      <c r="C46" s="28">
        <f>'Week 1 Summary'!E59</f>
        <v>0</v>
      </c>
      <c r="D46" s="28">
        <f>'Week 1 Summary'!G59</f>
        <v>0</v>
      </c>
      <c r="E46" s="28">
        <f>'Week 1 Summary'!I59</f>
        <v>0</v>
      </c>
      <c r="F46" s="28">
        <f>'Week 1 Summary'!K59</f>
        <v>0</v>
      </c>
      <c r="G46" s="28">
        <f>'Week 1 Summary'!M59</f>
        <v>0</v>
      </c>
      <c r="H46" s="28">
        <f>'Week 1 Summary'!O59</f>
        <v>0</v>
      </c>
      <c r="I46" s="28">
        <f>'Week 2 Summary'!C56</f>
        <v>0</v>
      </c>
      <c r="J46" s="28">
        <f>'Week 2 Summary'!E56</f>
        <v>0</v>
      </c>
      <c r="K46" s="28">
        <f>'Week 2 Summary'!G56</f>
        <v>0</v>
      </c>
      <c r="L46" s="28">
        <f>'Week 2 Summary'!I56</f>
        <v>0</v>
      </c>
      <c r="M46" s="28">
        <f>'Week 2 Summary'!K56</f>
        <v>0</v>
      </c>
      <c r="N46" s="28">
        <f>'Week 2 Summary'!M56</f>
        <v>0</v>
      </c>
      <c r="O46" s="28">
        <f>'Week 2 Summary'!O56</f>
        <v>0</v>
      </c>
      <c r="P46" s="28">
        <f t="shared" si="11"/>
        <v>0</v>
      </c>
    </row>
    <row r="47" spans="1:16" x14ac:dyDescent="0.35">
      <c r="A47" s="2" t="str">
        <f>'Week 1 Summary'!A60</f>
        <v/>
      </c>
      <c r="B47" s="28">
        <f>'Week 1 Summary'!C60</f>
        <v>0</v>
      </c>
      <c r="C47" s="28">
        <f>'Week 1 Summary'!E60</f>
        <v>0</v>
      </c>
      <c r="D47" s="28">
        <f>'Week 1 Summary'!G60</f>
        <v>0</v>
      </c>
      <c r="E47" s="28">
        <f>'Week 1 Summary'!I60</f>
        <v>0</v>
      </c>
      <c r="F47" s="28">
        <f>'Week 1 Summary'!K60</f>
        <v>0</v>
      </c>
      <c r="G47" s="28">
        <f>'Week 1 Summary'!M60</f>
        <v>0</v>
      </c>
      <c r="H47" s="28">
        <f>'Week 1 Summary'!O60</f>
        <v>0</v>
      </c>
      <c r="I47" s="28">
        <f>'Week 2 Summary'!C57</f>
        <v>0</v>
      </c>
      <c r="J47" s="28">
        <f>'Week 2 Summary'!E57</f>
        <v>0</v>
      </c>
      <c r="K47" s="28">
        <f>'Week 2 Summary'!G57</f>
        <v>0</v>
      </c>
      <c r="L47" s="28">
        <f>'Week 2 Summary'!I57</f>
        <v>0</v>
      </c>
      <c r="M47" s="28">
        <f>'Week 2 Summary'!K57</f>
        <v>0</v>
      </c>
      <c r="N47" s="28">
        <f>'Week 2 Summary'!M57</f>
        <v>0</v>
      </c>
      <c r="O47" s="28">
        <f>'Week 2 Summary'!O57</f>
        <v>0</v>
      </c>
      <c r="P47" s="28">
        <f t="shared" si="11"/>
        <v>0</v>
      </c>
    </row>
    <row r="48" spans="1:16" x14ac:dyDescent="0.35">
      <c r="A48" s="2" t="str">
        <f>'Week 1 Summary'!A61</f>
        <v/>
      </c>
      <c r="B48" s="28">
        <f>'Week 1 Summary'!C61</f>
        <v>0</v>
      </c>
      <c r="C48" s="28">
        <f>'Week 1 Summary'!E61</f>
        <v>0</v>
      </c>
      <c r="D48" s="28">
        <f>'Week 1 Summary'!G61</f>
        <v>0</v>
      </c>
      <c r="E48" s="28">
        <f>'Week 1 Summary'!I61</f>
        <v>0</v>
      </c>
      <c r="F48" s="28">
        <f>'Week 1 Summary'!K61</f>
        <v>0</v>
      </c>
      <c r="G48" s="28">
        <f>'Week 1 Summary'!M61</f>
        <v>0</v>
      </c>
      <c r="H48" s="28">
        <f>'Week 1 Summary'!O61</f>
        <v>0</v>
      </c>
      <c r="I48" s="28">
        <f>'Week 2 Summary'!C58</f>
        <v>0</v>
      </c>
      <c r="J48" s="28">
        <f>'Week 2 Summary'!E58</f>
        <v>0</v>
      </c>
      <c r="K48" s="28">
        <f>'Week 2 Summary'!G58</f>
        <v>0</v>
      </c>
      <c r="L48" s="28">
        <f>'Week 2 Summary'!I58</f>
        <v>0</v>
      </c>
      <c r="M48" s="28">
        <f>'Week 2 Summary'!K58</f>
        <v>0</v>
      </c>
      <c r="N48" s="28">
        <f>'Week 2 Summary'!M58</f>
        <v>0</v>
      </c>
      <c r="O48" s="28">
        <f>'Week 2 Summary'!O58</f>
        <v>0</v>
      </c>
      <c r="P48" s="28">
        <f t="shared" si="11"/>
        <v>0</v>
      </c>
    </row>
    <row r="49" spans="1:16" x14ac:dyDescent="0.35">
      <c r="A49" s="2" t="str">
        <f>'Week 1 Summary'!A62</f>
        <v/>
      </c>
      <c r="B49" s="28">
        <f>'Week 1 Summary'!C63</f>
        <v>0</v>
      </c>
      <c r="C49" s="28">
        <f>'Week 1 Summary'!E63</f>
        <v>0</v>
      </c>
      <c r="D49" s="28">
        <f>'Week 1 Summary'!G63</f>
        <v>0</v>
      </c>
      <c r="E49" s="28">
        <f>'Week 1 Summary'!I63</f>
        <v>0</v>
      </c>
      <c r="F49" s="28">
        <f>'Week 1 Summary'!K63</f>
        <v>0</v>
      </c>
      <c r="G49" s="28">
        <f>'Week 1 Summary'!M63</f>
        <v>0</v>
      </c>
      <c r="H49" s="28">
        <f>'Week 1 Summary'!O63</f>
        <v>0</v>
      </c>
      <c r="I49" s="28">
        <f>'Week 2 Summary'!C60</f>
        <v>0</v>
      </c>
      <c r="J49" s="28">
        <f>'Week 2 Summary'!E60</f>
        <v>0</v>
      </c>
      <c r="K49" s="28">
        <f>'Week 2 Summary'!G60</f>
        <v>0</v>
      </c>
      <c r="L49" s="28">
        <f>'Week 2 Summary'!I60</f>
        <v>0</v>
      </c>
      <c r="M49" s="28">
        <f>'Week 2 Summary'!K60</f>
        <v>0</v>
      </c>
      <c r="N49" s="28">
        <f>'Week 2 Summary'!M60</f>
        <v>0</v>
      </c>
      <c r="O49" s="28">
        <f>'Week 2 Summary'!O60</f>
        <v>0</v>
      </c>
      <c r="P49" s="28">
        <f t="shared" si="11"/>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C1:F5"/>
  <sheetViews>
    <sheetView tabSelected="1" workbookViewId="0">
      <selection activeCell="F4" sqref="F4"/>
    </sheetView>
  </sheetViews>
  <sheetFormatPr defaultRowHeight="14.5" x14ac:dyDescent="0.35"/>
  <cols>
    <col min="3" max="3" width="20.54296875" customWidth="1"/>
    <col min="4" max="4" width="30.54296875" customWidth="1"/>
    <col min="5" max="5" width="20.54296875" customWidth="1"/>
    <col min="6" max="6" width="30.54296875" customWidth="1"/>
  </cols>
  <sheetData>
    <row r="1" spans="3:6" ht="15" thickBot="1" x14ac:dyDescent="0.4">
      <c r="C1" s="77" t="s">
        <v>65</v>
      </c>
      <c r="D1" s="127"/>
      <c r="E1" s="127"/>
      <c r="F1" s="127"/>
    </row>
    <row r="2" spans="3:6" ht="15" thickBot="1" x14ac:dyDescent="0.4">
      <c r="C2" s="77" t="s">
        <v>66</v>
      </c>
      <c r="D2" s="127"/>
      <c r="E2" s="127"/>
      <c r="F2" s="127"/>
    </row>
    <row r="3" spans="3:6" ht="15" thickBot="1" x14ac:dyDescent="0.4">
      <c r="C3" s="77" t="s">
        <v>67</v>
      </c>
      <c r="D3" s="127"/>
      <c r="E3" s="127"/>
      <c r="F3" s="127"/>
    </row>
    <row r="4" spans="3:6" ht="15" thickBot="1" x14ac:dyDescent="0.4">
      <c r="C4" s="78" t="s">
        <v>68</v>
      </c>
      <c r="D4" s="102"/>
      <c r="E4" s="78" t="s">
        <v>102</v>
      </c>
      <c r="F4" s="102"/>
    </row>
    <row r="5" spans="3:6" ht="70" customHeight="1" thickBot="1" x14ac:dyDescent="0.4">
      <c r="C5" s="77" t="s">
        <v>70</v>
      </c>
      <c r="D5" s="127"/>
      <c r="E5" s="127"/>
      <c r="F5" s="127"/>
    </row>
  </sheetData>
  <sheetProtection sheet="1" objects="1" scenarios="1"/>
  <mergeCells count="4">
    <mergeCell ref="D5:F5"/>
    <mergeCell ref="D1:F1"/>
    <mergeCell ref="D2:F2"/>
    <mergeCell ref="D3:F3"/>
  </mergeCells>
  <pageMargins left="0.70866141732283472" right="0.70866141732283472" top="0.74803149606299213" bottom="0.74803149606299213" header="0.31496062992125984" footer="0.31496062992125984"/>
  <pageSetup paperSize="9" scale="63" orientation="portrait" cellComments="asDisplayed" r:id="rId1"/>
  <headerFooter>
    <oddFooter>&amp;L&amp;8Template Revision 2.1
North Imaging Alliance
Updated 01/03/24 by Lorna Pennycook
tay.nospgproject@nhs.scot&amp;CIndirect and Associated Workloads&amp;R&amp;A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57"/>
  <sheetViews>
    <sheetView zoomScaleNormal="100" workbookViewId="0">
      <selection activeCell="A10" sqref="A6:A10"/>
    </sheetView>
  </sheetViews>
  <sheetFormatPr defaultColWidth="8.7265625" defaultRowHeight="14.5" x14ac:dyDescent="0.35"/>
  <cols>
    <col min="1" max="1" width="32" customWidth="1"/>
    <col min="2" max="8" width="11.54296875" customWidth="1"/>
  </cols>
  <sheetData>
    <row r="1" spans="1:8" x14ac:dyDescent="0.35">
      <c r="A1" s="3" t="s">
        <v>40</v>
      </c>
      <c r="B1" s="128"/>
      <c r="C1" s="129"/>
      <c r="D1" s="129"/>
      <c r="E1" s="129"/>
      <c r="F1" s="129"/>
      <c r="G1" s="129"/>
      <c r="H1" s="130"/>
    </row>
    <row r="2" spans="1:8" x14ac:dyDescent="0.35">
      <c r="A2" s="3" t="s">
        <v>116</v>
      </c>
      <c r="B2" s="115"/>
      <c r="C2" s="115"/>
      <c r="D2" s="115"/>
      <c r="E2" s="115"/>
      <c r="F2" s="115"/>
      <c r="G2" s="115"/>
      <c r="H2" s="115"/>
    </row>
    <row r="3" spans="1:8" x14ac:dyDescent="0.35">
      <c r="A3" s="35" t="s">
        <v>39</v>
      </c>
      <c r="B3" s="114" t="s">
        <v>109</v>
      </c>
      <c r="C3" s="114" t="s">
        <v>109</v>
      </c>
      <c r="D3" s="114" t="s">
        <v>109</v>
      </c>
      <c r="E3" s="114" t="s">
        <v>109</v>
      </c>
      <c r="F3" s="114" t="s">
        <v>109</v>
      </c>
      <c r="G3" s="114" t="s">
        <v>109</v>
      </c>
      <c r="H3" s="114" t="s">
        <v>109</v>
      </c>
    </row>
    <row r="4" spans="1:8" x14ac:dyDescent="0.35">
      <c r="A4" s="35" t="s">
        <v>117</v>
      </c>
      <c r="B4" s="37" t="s">
        <v>42</v>
      </c>
      <c r="C4" s="37" t="s">
        <v>43</v>
      </c>
      <c r="D4" s="37" t="s">
        <v>44</v>
      </c>
      <c r="E4" s="37" t="s">
        <v>45</v>
      </c>
      <c r="F4" s="37" t="s">
        <v>46</v>
      </c>
      <c r="G4" s="37" t="s">
        <v>47</v>
      </c>
      <c r="H4" s="37" t="s">
        <v>48</v>
      </c>
    </row>
    <row r="5" spans="1:8" s="117" customFormat="1" ht="28.5" customHeight="1" x14ac:dyDescent="0.35">
      <c r="A5" s="116" t="s">
        <v>34</v>
      </c>
      <c r="B5" s="131" t="s">
        <v>107</v>
      </c>
      <c r="C5" s="132"/>
      <c r="D5" s="132"/>
      <c r="E5" s="132"/>
      <c r="F5" s="132"/>
      <c r="G5" s="132"/>
      <c r="H5" s="133"/>
    </row>
    <row r="6" spans="1:8" x14ac:dyDescent="0.35">
      <c r="A6" s="103" t="s">
        <v>110</v>
      </c>
      <c r="B6" s="40"/>
      <c r="C6" s="40"/>
      <c r="D6" s="40"/>
      <c r="E6" s="40"/>
      <c r="F6" s="40"/>
      <c r="G6" s="40"/>
      <c r="H6" s="40"/>
    </row>
    <row r="7" spans="1:8" x14ac:dyDescent="0.35">
      <c r="A7" s="103" t="s">
        <v>110</v>
      </c>
      <c r="B7" s="40"/>
      <c r="C7" s="40"/>
      <c r="D7" s="40"/>
      <c r="E7" s="40"/>
      <c r="F7" s="40"/>
      <c r="G7" s="40"/>
      <c r="H7" s="40"/>
    </row>
    <row r="8" spans="1:8" x14ac:dyDescent="0.35">
      <c r="A8" s="103" t="s">
        <v>110</v>
      </c>
      <c r="B8" s="40"/>
      <c r="C8" s="40"/>
      <c r="D8" s="40"/>
      <c r="E8" s="40"/>
      <c r="F8" s="40"/>
      <c r="G8" s="40"/>
      <c r="H8" s="40"/>
    </row>
    <row r="9" spans="1:8" x14ac:dyDescent="0.35">
      <c r="A9" s="103" t="s">
        <v>110</v>
      </c>
      <c r="B9" s="40"/>
      <c r="C9" s="40"/>
      <c r="D9" s="40"/>
      <c r="E9" s="40"/>
      <c r="F9" s="40"/>
      <c r="G9" s="40"/>
      <c r="H9" s="40"/>
    </row>
    <row r="10" spans="1:8" x14ac:dyDescent="0.35">
      <c r="A10" s="103" t="s">
        <v>110</v>
      </c>
      <c r="B10" s="40"/>
      <c r="C10" s="40"/>
      <c r="D10" s="40"/>
      <c r="E10" s="40"/>
      <c r="F10" s="40"/>
      <c r="G10" s="40"/>
      <c r="H10" s="40"/>
    </row>
    <row r="11" spans="1:8" x14ac:dyDescent="0.35">
      <c r="A11" s="103" t="s">
        <v>110</v>
      </c>
      <c r="B11" s="40"/>
      <c r="C11" s="40"/>
      <c r="D11" s="40"/>
      <c r="E11" s="40"/>
      <c r="F11" s="40"/>
      <c r="G11" s="40"/>
      <c r="H11" s="40"/>
    </row>
    <row r="12" spans="1:8" x14ac:dyDescent="0.35">
      <c r="A12" s="103" t="s">
        <v>110</v>
      </c>
      <c r="B12" s="40"/>
      <c r="C12" s="40"/>
      <c r="D12" s="40"/>
      <c r="E12" s="40"/>
      <c r="F12" s="40"/>
      <c r="G12" s="40"/>
      <c r="H12" s="40"/>
    </row>
    <row r="13" spans="1:8" x14ac:dyDescent="0.35">
      <c r="A13" s="103" t="s">
        <v>110</v>
      </c>
      <c r="B13" s="40"/>
      <c r="C13" s="40"/>
      <c r="D13" s="40"/>
      <c r="E13" s="40"/>
      <c r="F13" s="40"/>
      <c r="G13" s="40"/>
      <c r="H13" s="40"/>
    </row>
    <row r="14" spans="1:8" x14ac:dyDescent="0.35">
      <c r="A14" s="103" t="s">
        <v>110</v>
      </c>
      <c r="B14" s="40"/>
      <c r="C14" s="40"/>
      <c r="D14" s="40"/>
      <c r="E14" s="40"/>
      <c r="F14" s="40"/>
      <c r="G14" s="40"/>
      <c r="H14" s="40"/>
    </row>
    <row r="15" spans="1:8" x14ac:dyDescent="0.35">
      <c r="A15" s="103" t="s">
        <v>110</v>
      </c>
      <c r="B15" s="40"/>
      <c r="C15" s="40"/>
      <c r="D15" s="40"/>
      <c r="E15" s="40"/>
      <c r="F15" s="40"/>
      <c r="G15" s="40"/>
      <c r="H15" s="40"/>
    </row>
    <row r="16" spans="1:8" x14ac:dyDescent="0.35">
      <c r="A16" s="103" t="s">
        <v>110</v>
      </c>
      <c r="B16" s="40"/>
      <c r="C16" s="40"/>
      <c r="D16" s="40"/>
      <c r="E16" s="40"/>
      <c r="F16" s="40"/>
      <c r="G16" s="40"/>
      <c r="H16" s="40"/>
    </row>
    <row r="17" spans="1:8" x14ac:dyDescent="0.35">
      <c r="A17" s="103" t="s">
        <v>110</v>
      </c>
      <c r="B17" s="40"/>
      <c r="C17" s="40"/>
      <c r="D17" s="40"/>
      <c r="E17" s="40"/>
      <c r="F17" s="40"/>
      <c r="G17" s="40"/>
      <c r="H17" s="40"/>
    </row>
    <row r="18" spans="1:8" s="117" customFormat="1" ht="28.5" customHeight="1" x14ac:dyDescent="0.35">
      <c r="A18" s="116" t="s">
        <v>35</v>
      </c>
      <c r="B18" s="131" t="s">
        <v>118</v>
      </c>
      <c r="C18" s="132"/>
      <c r="D18" s="132"/>
      <c r="E18" s="132"/>
      <c r="F18" s="132"/>
      <c r="G18" s="132"/>
      <c r="H18" s="133"/>
    </row>
    <row r="19" spans="1:8" x14ac:dyDescent="0.35">
      <c r="A19" s="103" t="s">
        <v>110</v>
      </c>
      <c r="B19" s="40"/>
      <c r="C19" s="40"/>
      <c r="D19" s="40"/>
      <c r="E19" s="40"/>
      <c r="F19" s="40"/>
      <c r="G19" s="40"/>
      <c r="H19" s="40"/>
    </row>
    <row r="20" spans="1:8" x14ac:dyDescent="0.35">
      <c r="A20" s="103" t="s">
        <v>110</v>
      </c>
      <c r="B20" s="40"/>
      <c r="C20" s="40"/>
      <c r="D20" s="40"/>
      <c r="E20" s="40"/>
      <c r="F20" s="40"/>
      <c r="G20" s="40"/>
      <c r="H20" s="40"/>
    </row>
    <row r="21" spans="1:8" x14ac:dyDescent="0.35">
      <c r="A21" s="103" t="s">
        <v>110</v>
      </c>
      <c r="B21" s="40"/>
      <c r="C21" s="40"/>
      <c r="D21" s="40"/>
      <c r="E21" s="40"/>
      <c r="F21" s="40"/>
      <c r="G21" s="40"/>
      <c r="H21" s="40"/>
    </row>
    <row r="22" spans="1:8" x14ac:dyDescent="0.35">
      <c r="A22" s="103" t="s">
        <v>110</v>
      </c>
      <c r="B22" s="40"/>
      <c r="C22" s="40"/>
      <c r="D22" s="40"/>
      <c r="E22" s="40"/>
      <c r="F22" s="40"/>
      <c r="G22" s="40"/>
      <c r="H22" s="40"/>
    </row>
    <row r="23" spans="1:8" x14ac:dyDescent="0.35">
      <c r="A23" s="103" t="s">
        <v>110</v>
      </c>
      <c r="B23" s="40"/>
      <c r="C23" s="40"/>
      <c r="D23" s="40"/>
      <c r="E23" s="40"/>
      <c r="F23" s="40"/>
      <c r="G23" s="40"/>
      <c r="H23" s="40"/>
    </row>
    <row r="24" spans="1:8" x14ac:dyDescent="0.35">
      <c r="A24" s="103" t="s">
        <v>110</v>
      </c>
      <c r="B24" s="40"/>
      <c r="C24" s="40"/>
      <c r="D24" s="40"/>
      <c r="E24" s="40"/>
      <c r="F24" s="40"/>
      <c r="G24" s="40"/>
      <c r="H24" s="40"/>
    </row>
    <row r="25" spans="1:8" x14ac:dyDescent="0.35">
      <c r="A25" s="103" t="s">
        <v>110</v>
      </c>
      <c r="B25" s="40"/>
      <c r="C25" s="40"/>
      <c r="D25" s="40"/>
      <c r="E25" s="40"/>
      <c r="F25" s="40"/>
      <c r="G25" s="40"/>
      <c r="H25" s="40"/>
    </row>
    <row r="26" spans="1:8" x14ac:dyDescent="0.35">
      <c r="A26" s="103" t="s">
        <v>110</v>
      </c>
      <c r="B26" s="40"/>
      <c r="C26" s="40"/>
      <c r="D26" s="40"/>
      <c r="E26" s="40"/>
      <c r="F26" s="40"/>
      <c r="G26" s="40"/>
      <c r="H26" s="40"/>
    </row>
    <row r="27" spans="1:8" x14ac:dyDescent="0.35">
      <c r="A27" s="103" t="s">
        <v>110</v>
      </c>
      <c r="B27" s="40"/>
      <c r="C27" s="40"/>
      <c r="D27" s="40"/>
      <c r="E27" s="40"/>
      <c r="F27" s="40"/>
      <c r="G27" s="40"/>
      <c r="H27" s="40"/>
    </row>
    <row r="28" spans="1:8" x14ac:dyDescent="0.35">
      <c r="A28" s="103" t="s">
        <v>110</v>
      </c>
      <c r="B28" s="40"/>
      <c r="C28" s="40"/>
      <c r="D28" s="40"/>
      <c r="E28" s="40"/>
      <c r="F28" s="40"/>
      <c r="G28" s="40"/>
      <c r="H28" s="40"/>
    </row>
    <row r="29" spans="1:8" x14ac:dyDescent="0.35">
      <c r="A29" s="103" t="s">
        <v>110</v>
      </c>
      <c r="B29" s="40"/>
      <c r="C29" s="40"/>
      <c r="D29" s="40"/>
      <c r="E29" s="40"/>
      <c r="F29" s="40"/>
      <c r="G29" s="40"/>
      <c r="H29" s="40"/>
    </row>
    <row r="30" spans="1:8" x14ac:dyDescent="0.35">
      <c r="A30" s="103" t="s">
        <v>110</v>
      </c>
      <c r="B30" s="40"/>
      <c r="C30" s="40"/>
      <c r="D30" s="40"/>
      <c r="E30" s="40"/>
      <c r="F30" s="40"/>
      <c r="G30" s="40"/>
      <c r="H30" s="40"/>
    </row>
    <row r="31" spans="1:8" s="118" customFormat="1" ht="26" x14ac:dyDescent="0.35">
      <c r="A31" s="116" t="s">
        <v>37</v>
      </c>
      <c r="B31" s="131" t="s">
        <v>107</v>
      </c>
      <c r="C31" s="132"/>
      <c r="D31" s="132"/>
      <c r="E31" s="132"/>
      <c r="F31" s="132"/>
      <c r="G31" s="132"/>
      <c r="H31" s="133"/>
    </row>
    <row r="32" spans="1:8" x14ac:dyDescent="0.35">
      <c r="A32" s="103" t="s">
        <v>110</v>
      </c>
      <c r="B32" s="40"/>
      <c r="C32" s="40"/>
      <c r="D32" s="40"/>
      <c r="E32" s="40"/>
      <c r="F32" s="40"/>
      <c r="G32" s="40"/>
      <c r="H32" s="40"/>
    </row>
    <row r="33" spans="1:8" x14ac:dyDescent="0.35">
      <c r="A33" s="103" t="s">
        <v>110</v>
      </c>
      <c r="B33" s="40"/>
      <c r="C33" s="40"/>
      <c r="D33" s="40"/>
      <c r="E33" s="40"/>
      <c r="F33" s="40"/>
      <c r="G33" s="40"/>
      <c r="H33" s="40"/>
    </row>
    <row r="34" spans="1:8" x14ac:dyDescent="0.35">
      <c r="A34" s="103" t="s">
        <v>110</v>
      </c>
      <c r="B34" s="40"/>
      <c r="C34" s="40"/>
      <c r="D34" s="40"/>
      <c r="E34" s="40"/>
      <c r="F34" s="40"/>
      <c r="G34" s="40"/>
      <c r="H34" s="40"/>
    </row>
    <row r="35" spans="1:8" x14ac:dyDescent="0.35">
      <c r="A35" s="103" t="s">
        <v>110</v>
      </c>
      <c r="B35" s="40"/>
      <c r="C35" s="40"/>
      <c r="D35" s="40"/>
      <c r="E35" s="40"/>
      <c r="F35" s="40"/>
      <c r="G35" s="40"/>
      <c r="H35" s="40"/>
    </row>
    <row r="36" spans="1:8" x14ac:dyDescent="0.35">
      <c r="A36" s="103" t="s">
        <v>110</v>
      </c>
      <c r="B36" s="40"/>
      <c r="C36" s="40"/>
      <c r="D36" s="40"/>
      <c r="E36" s="40"/>
      <c r="F36" s="40"/>
      <c r="G36" s="40"/>
      <c r="H36" s="40"/>
    </row>
    <row r="37" spans="1:8" x14ac:dyDescent="0.35">
      <c r="A37" s="103" t="s">
        <v>110</v>
      </c>
      <c r="B37" s="40"/>
      <c r="C37" s="40"/>
      <c r="D37" s="40"/>
      <c r="E37" s="40"/>
      <c r="F37" s="40"/>
      <c r="G37" s="40"/>
      <c r="H37" s="40"/>
    </row>
    <row r="38" spans="1:8" x14ac:dyDescent="0.35">
      <c r="A38" s="103" t="s">
        <v>110</v>
      </c>
      <c r="B38" s="40"/>
      <c r="C38" s="40"/>
      <c r="D38" s="40"/>
      <c r="E38" s="40"/>
      <c r="F38" s="40"/>
      <c r="G38" s="40"/>
      <c r="H38" s="40"/>
    </row>
    <row r="39" spans="1:8" x14ac:dyDescent="0.35">
      <c r="A39" s="103" t="s">
        <v>110</v>
      </c>
      <c r="B39" s="40"/>
      <c r="C39" s="40"/>
      <c r="D39" s="40"/>
      <c r="E39" s="40"/>
      <c r="F39" s="40"/>
      <c r="G39" s="40"/>
      <c r="H39" s="40"/>
    </row>
    <row r="40" spans="1:8" x14ac:dyDescent="0.35">
      <c r="A40" s="103" t="s">
        <v>110</v>
      </c>
      <c r="B40" s="40"/>
      <c r="C40" s="40"/>
      <c r="D40" s="40"/>
      <c r="E40" s="40"/>
      <c r="F40" s="40"/>
      <c r="G40" s="40"/>
      <c r="H40" s="40"/>
    </row>
    <row r="41" spans="1:8" x14ac:dyDescent="0.35">
      <c r="A41" s="103" t="s">
        <v>110</v>
      </c>
      <c r="B41" s="40"/>
      <c r="C41" s="40"/>
      <c r="D41" s="40"/>
      <c r="E41" s="40"/>
      <c r="F41" s="40"/>
      <c r="G41" s="40"/>
      <c r="H41" s="40"/>
    </row>
    <row r="42" spans="1:8" x14ac:dyDescent="0.35">
      <c r="A42" s="103" t="s">
        <v>110</v>
      </c>
      <c r="B42" s="40"/>
      <c r="C42" s="40"/>
      <c r="D42" s="40"/>
      <c r="E42" s="40"/>
      <c r="F42" s="40"/>
      <c r="G42" s="40"/>
      <c r="H42" s="40"/>
    </row>
    <row r="43" spans="1:8" x14ac:dyDescent="0.35">
      <c r="A43" s="103" t="s">
        <v>110</v>
      </c>
      <c r="B43" s="40"/>
      <c r="C43" s="40"/>
      <c r="D43" s="40"/>
      <c r="E43" s="40"/>
      <c r="F43" s="40"/>
      <c r="G43" s="40"/>
      <c r="H43" s="40"/>
    </row>
    <row r="44" spans="1:8" ht="26.25" customHeight="1" x14ac:dyDescent="0.35">
      <c r="A44" s="104" t="s">
        <v>38</v>
      </c>
      <c r="B44" s="131" t="s">
        <v>118</v>
      </c>
      <c r="C44" s="132"/>
      <c r="D44" s="132"/>
      <c r="E44" s="132"/>
      <c r="F44" s="132"/>
      <c r="G44" s="132"/>
      <c r="H44" s="133"/>
    </row>
    <row r="45" spans="1:8" x14ac:dyDescent="0.35">
      <c r="A45" s="103" t="s">
        <v>110</v>
      </c>
      <c r="B45" s="40"/>
      <c r="C45" s="40"/>
      <c r="D45" s="40"/>
      <c r="E45" s="40"/>
      <c r="F45" s="40"/>
      <c r="G45" s="40"/>
      <c r="H45" s="40"/>
    </row>
    <row r="46" spans="1:8" x14ac:dyDescent="0.35">
      <c r="A46" s="103" t="s">
        <v>110</v>
      </c>
      <c r="B46" s="40"/>
      <c r="C46" s="40"/>
      <c r="D46" s="40"/>
      <c r="E46" s="40"/>
      <c r="F46" s="40"/>
      <c r="G46" s="40"/>
      <c r="H46" s="40"/>
    </row>
    <row r="47" spans="1:8" x14ac:dyDescent="0.35">
      <c r="A47" s="103" t="s">
        <v>110</v>
      </c>
      <c r="B47" s="40"/>
      <c r="C47" s="40"/>
      <c r="D47" s="40"/>
      <c r="E47" s="40"/>
      <c r="F47" s="40"/>
      <c r="G47" s="40"/>
      <c r="H47" s="40"/>
    </row>
    <row r="48" spans="1:8" x14ac:dyDescent="0.35">
      <c r="A48" s="103" t="s">
        <v>110</v>
      </c>
      <c r="B48" s="40"/>
      <c r="C48" s="40"/>
      <c r="D48" s="40"/>
      <c r="E48" s="40"/>
      <c r="F48" s="40"/>
      <c r="G48" s="40"/>
      <c r="H48" s="40"/>
    </row>
    <row r="49" spans="1:8" x14ac:dyDescent="0.35">
      <c r="A49" s="103" t="s">
        <v>110</v>
      </c>
      <c r="B49" s="40"/>
      <c r="C49" s="40"/>
      <c r="D49" s="40"/>
      <c r="E49" s="40"/>
      <c r="F49" s="40"/>
      <c r="G49" s="40"/>
      <c r="H49" s="40"/>
    </row>
    <row r="50" spans="1:8" x14ac:dyDescent="0.35">
      <c r="A50" s="103" t="s">
        <v>110</v>
      </c>
      <c r="B50" s="40"/>
      <c r="C50" s="40"/>
      <c r="D50" s="40"/>
      <c r="E50" s="40"/>
      <c r="F50" s="40"/>
      <c r="G50" s="40"/>
      <c r="H50" s="40"/>
    </row>
    <row r="51" spans="1:8" x14ac:dyDescent="0.35">
      <c r="A51" s="103" t="s">
        <v>110</v>
      </c>
      <c r="B51" s="40"/>
      <c r="C51" s="40"/>
      <c r="D51" s="40"/>
      <c r="E51" s="40"/>
      <c r="F51" s="40"/>
      <c r="G51" s="40"/>
      <c r="H51" s="40"/>
    </row>
    <row r="52" spans="1:8" x14ac:dyDescent="0.35">
      <c r="A52" s="103" t="s">
        <v>110</v>
      </c>
      <c r="B52" s="40"/>
      <c r="C52" s="40"/>
      <c r="D52" s="40"/>
      <c r="E52" s="40"/>
      <c r="F52" s="40"/>
      <c r="G52" s="40"/>
      <c r="H52" s="40"/>
    </row>
    <row r="53" spans="1:8" x14ac:dyDescent="0.35">
      <c r="A53" s="103" t="s">
        <v>110</v>
      </c>
      <c r="B53" s="40"/>
      <c r="C53" s="40"/>
      <c r="D53" s="40"/>
      <c r="E53" s="40"/>
      <c r="F53" s="40"/>
      <c r="G53" s="40"/>
      <c r="H53" s="40"/>
    </row>
    <row r="54" spans="1:8" x14ac:dyDescent="0.35">
      <c r="A54" s="105" t="s">
        <v>110</v>
      </c>
      <c r="B54" s="41"/>
      <c r="C54" s="41"/>
      <c r="D54" s="41"/>
      <c r="E54" s="41"/>
      <c r="F54" s="41"/>
      <c r="G54" s="41"/>
      <c r="H54" s="41"/>
    </row>
    <row r="55" spans="1:8" x14ac:dyDescent="0.35">
      <c r="A55" s="105" t="s">
        <v>110</v>
      </c>
      <c r="B55" s="41"/>
      <c r="C55" s="41"/>
      <c r="D55" s="41"/>
      <c r="E55" s="41"/>
      <c r="F55" s="41"/>
      <c r="G55" s="41"/>
      <c r="H55" s="41"/>
    </row>
    <row r="56" spans="1:8" x14ac:dyDescent="0.35">
      <c r="A56" s="105" t="s">
        <v>110</v>
      </c>
      <c r="B56" s="41"/>
      <c r="C56" s="41"/>
      <c r="D56" s="41"/>
      <c r="E56" s="41"/>
      <c r="F56" s="41"/>
      <c r="G56" s="41"/>
      <c r="H56" s="41"/>
    </row>
    <row r="57" spans="1:8" x14ac:dyDescent="0.35">
      <c r="A57" s="12"/>
    </row>
  </sheetData>
  <sheetProtection sheet="1" objects="1" scenarios="1"/>
  <mergeCells count="5">
    <mergeCell ref="B1:H1"/>
    <mergeCell ref="B5:H5"/>
    <mergeCell ref="B31:H31"/>
    <mergeCell ref="B18:H18"/>
    <mergeCell ref="B44:H44"/>
  </mergeCells>
  <pageMargins left="0.70866141732283472" right="0.70866141732283472" top="0.74803149606299213" bottom="0.74803149606299213" header="0.31496062992125984" footer="0.31496062992125984"/>
  <pageSetup paperSize="9" scale="77" orientation="portrait" cellComments="asDisplayed" r:id="rId1"/>
  <headerFooter>
    <oddFooter>&amp;L&amp;8Template Revision 2.1
North Imaging Alliance
Updated 01/03/24 by Lorna Pennycook
tay.nospgproject@nhs.scot&amp;CIndirect and Associated Workloads&amp;R&amp;A
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selection activeCell="A17" sqref="A17"/>
    </sheetView>
  </sheetViews>
  <sheetFormatPr defaultRowHeight="14.5" x14ac:dyDescent="0.35"/>
  <cols>
    <col min="1" max="1" width="36.26953125" customWidth="1"/>
  </cols>
  <sheetData>
    <row r="1" spans="1:8" ht="22.5" customHeight="1" x14ac:dyDescent="0.35">
      <c r="A1" s="3" t="s">
        <v>40</v>
      </c>
      <c r="B1" s="42"/>
      <c r="C1" s="43"/>
      <c r="D1" s="43"/>
      <c r="E1" s="43"/>
      <c r="F1" s="43"/>
      <c r="G1" s="43"/>
      <c r="H1" s="44"/>
    </row>
    <row r="2" spans="1:8" x14ac:dyDescent="0.35">
      <c r="A2" s="3" t="s">
        <v>41</v>
      </c>
      <c r="B2" s="35"/>
      <c r="C2" s="35"/>
      <c r="D2" s="35"/>
      <c r="E2" s="35"/>
      <c r="F2" s="35"/>
      <c r="G2" s="35"/>
      <c r="H2" s="35"/>
    </row>
    <row r="3" spans="1:8" x14ac:dyDescent="0.35">
      <c r="A3" s="35" t="s">
        <v>39</v>
      </c>
      <c r="B3" s="35"/>
      <c r="C3" s="35"/>
      <c r="D3" s="35"/>
      <c r="E3" s="35"/>
      <c r="F3" s="35"/>
      <c r="G3" s="35"/>
      <c r="H3" s="35"/>
    </row>
    <row r="4" spans="1:8" x14ac:dyDescent="0.35">
      <c r="A4" s="35" t="s">
        <v>36</v>
      </c>
      <c r="B4" s="37" t="s">
        <v>42</v>
      </c>
      <c r="C4" s="37" t="s">
        <v>43</v>
      </c>
      <c r="D4" s="37" t="s">
        <v>44</v>
      </c>
      <c r="E4" s="37" t="s">
        <v>45</v>
      </c>
      <c r="F4" s="37" t="s">
        <v>46</v>
      </c>
      <c r="G4" s="37" t="s">
        <v>47</v>
      </c>
      <c r="H4" s="37" t="s">
        <v>48</v>
      </c>
    </row>
    <row r="5" spans="1:8" x14ac:dyDescent="0.35">
      <c r="A5" s="38"/>
      <c r="B5" s="36"/>
      <c r="C5" s="36"/>
      <c r="D5" s="36"/>
      <c r="E5" s="36"/>
      <c r="F5" s="36"/>
      <c r="G5" s="36"/>
      <c r="H5" s="36"/>
    </row>
    <row r="6" spans="1:8" x14ac:dyDescent="0.35">
      <c r="A6" s="39" t="str">
        <f>'Weekly Record'!A6</f>
        <v>(input data here)</v>
      </c>
      <c r="B6" s="40"/>
      <c r="C6" s="40"/>
      <c r="D6" s="40"/>
      <c r="E6" s="40"/>
      <c r="F6" s="40"/>
      <c r="G6" s="40"/>
      <c r="H6" s="40"/>
    </row>
    <row r="7" spans="1:8" x14ac:dyDescent="0.35">
      <c r="A7" s="39" t="str">
        <f>'Weekly Record'!A7</f>
        <v>(input data here)</v>
      </c>
      <c r="B7" s="40"/>
      <c r="C7" s="40"/>
      <c r="D7" s="40"/>
      <c r="E7" s="40"/>
      <c r="F7" s="40"/>
      <c r="G7" s="40"/>
      <c r="H7" s="40"/>
    </row>
    <row r="8" spans="1:8" x14ac:dyDescent="0.35">
      <c r="A8" s="39" t="str">
        <f>'Weekly Record'!A8</f>
        <v>(input data here)</v>
      </c>
      <c r="B8" s="40"/>
      <c r="C8" s="40"/>
      <c r="D8" s="40"/>
      <c r="E8" s="40"/>
      <c r="F8" s="40"/>
      <c r="G8" s="40"/>
      <c r="H8" s="40"/>
    </row>
    <row r="9" spans="1:8" x14ac:dyDescent="0.35">
      <c r="A9" s="39" t="str">
        <f>'Weekly Record'!A9</f>
        <v>(input data here)</v>
      </c>
      <c r="B9" s="40"/>
      <c r="C9" s="40"/>
      <c r="D9" s="40"/>
      <c r="E9" s="40"/>
      <c r="F9" s="40"/>
      <c r="G9" s="40"/>
      <c r="H9" s="40"/>
    </row>
    <row r="10" spans="1:8" x14ac:dyDescent="0.35">
      <c r="A10" s="39" t="str">
        <f>'Weekly Record'!A10</f>
        <v>(input data here)</v>
      </c>
      <c r="B10" s="40"/>
      <c r="C10" s="40"/>
      <c r="D10" s="40"/>
      <c r="E10" s="40"/>
      <c r="F10" s="40"/>
      <c r="G10" s="40"/>
      <c r="H10" s="40"/>
    </row>
    <row r="11" spans="1:8" x14ac:dyDescent="0.35">
      <c r="A11" s="39" t="str">
        <f>'Weekly Record'!A11</f>
        <v>(input data here)</v>
      </c>
      <c r="B11" s="40"/>
      <c r="C11" s="40"/>
      <c r="D11" s="40"/>
      <c r="E11" s="40"/>
      <c r="F11" s="40"/>
      <c r="G11" s="40"/>
      <c r="H11" s="40"/>
    </row>
    <row r="12" spans="1:8" x14ac:dyDescent="0.35">
      <c r="A12" s="39" t="str">
        <f>'Weekly Record'!A12</f>
        <v>(input data here)</v>
      </c>
      <c r="B12" s="40"/>
      <c r="C12" s="40"/>
      <c r="D12" s="40"/>
      <c r="E12" s="40"/>
      <c r="F12" s="40"/>
      <c r="G12" s="40"/>
      <c r="H12" s="40"/>
    </row>
    <row r="13" spans="1:8" x14ac:dyDescent="0.35">
      <c r="A13" s="39" t="str">
        <f>'Weekly Record'!A13</f>
        <v>(input data here)</v>
      </c>
      <c r="B13" s="40"/>
      <c r="C13" s="40"/>
      <c r="D13" s="40"/>
      <c r="E13" s="40"/>
      <c r="F13" s="40"/>
      <c r="G13" s="40"/>
      <c r="H13" s="40"/>
    </row>
    <row r="14" spans="1:8" x14ac:dyDescent="0.35">
      <c r="A14" s="39" t="str">
        <f>'Weekly Record'!A14</f>
        <v>(input data here)</v>
      </c>
      <c r="B14" s="40"/>
      <c r="C14" s="40"/>
      <c r="D14" s="40"/>
      <c r="E14" s="40"/>
      <c r="F14" s="40"/>
      <c r="G14" s="40"/>
      <c r="H14" s="40"/>
    </row>
    <row r="15" spans="1:8" ht="26.5" x14ac:dyDescent="0.35">
      <c r="A15" s="38" t="s">
        <v>35</v>
      </c>
      <c r="B15" s="36"/>
      <c r="C15" s="36"/>
      <c r="D15" s="36"/>
      <c r="E15" s="36"/>
      <c r="F15" s="36"/>
      <c r="G15" s="36"/>
      <c r="H15" s="36"/>
    </row>
    <row r="16" spans="1:8" x14ac:dyDescent="0.35">
      <c r="A16" s="39" t="str">
        <f>'Weekly Record'!A19</f>
        <v>(input data here)</v>
      </c>
      <c r="B16" s="35"/>
      <c r="C16" s="35"/>
      <c r="D16" s="35"/>
      <c r="E16" s="35"/>
      <c r="F16" s="35"/>
      <c r="G16" s="35"/>
      <c r="H16" s="35"/>
    </row>
    <row r="17" spans="1:8" x14ac:dyDescent="0.35">
      <c r="A17" s="39" t="str">
        <f>'Weekly Record'!A20</f>
        <v>(input data here)</v>
      </c>
      <c r="B17" s="35"/>
      <c r="C17" s="35"/>
      <c r="D17" s="35"/>
      <c r="E17" s="35"/>
      <c r="F17" s="35"/>
      <c r="G17" s="35"/>
      <c r="H17" s="35"/>
    </row>
    <row r="18" spans="1:8" x14ac:dyDescent="0.35">
      <c r="A18" s="39" t="str">
        <f>'Weekly Record'!A21</f>
        <v>(input data here)</v>
      </c>
      <c r="B18" s="35"/>
      <c r="C18" s="35"/>
      <c r="D18" s="35"/>
      <c r="E18" s="35"/>
      <c r="F18" s="35"/>
      <c r="G18" s="35"/>
      <c r="H18" s="35"/>
    </row>
    <row r="19" spans="1:8" x14ac:dyDescent="0.35">
      <c r="A19" s="39" t="str">
        <f>'Weekly Record'!A22</f>
        <v>(input data here)</v>
      </c>
      <c r="B19" s="35"/>
      <c r="C19" s="35"/>
      <c r="D19" s="35"/>
      <c r="E19" s="35"/>
      <c r="F19" s="35"/>
      <c r="G19" s="35"/>
      <c r="H19" s="35"/>
    </row>
    <row r="20" spans="1:8" x14ac:dyDescent="0.35">
      <c r="A20" s="39" t="str">
        <f>'Weekly Record'!A23</f>
        <v>(input data here)</v>
      </c>
      <c r="B20" s="35"/>
      <c r="C20" s="35"/>
      <c r="D20" s="35"/>
      <c r="E20" s="35"/>
      <c r="F20" s="35"/>
      <c r="G20" s="35"/>
      <c r="H20" s="35"/>
    </row>
    <row r="21" spans="1:8" x14ac:dyDescent="0.35">
      <c r="A21" s="39" t="str">
        <f>'Weekly Record'!A24</f>
        <v>(input data here)</v>
      </c>
      <c r="B21" s="35"/>
      <c r="C21" s="35"/>
      <c r="D21" s="35"/>
      <c r="E21" s="35"/>
      <c r="F21" s="35"/>
      <c r="G21" s="35"/>
      <c r="H21" s="35"/>
    </row>
    <row r="22" spans="1:8" x14ac:dyDescent="0.35">
      <c r="A22" s="39" t="str">
        <f>'Weekly Record'!A25</f>
        <v>(input data here)</v>
      </c>
      <c r="B22" s="35"/>
      <c r="C22" s="35"/>
      <c r="D22" s="35"/>
      <c r="E22" s="35"/>
      <c r="F22" s="35"/>
      <c r="G22" s="35"/>
      <c r="H22" s="35"/>
    </row>
    <row r="23" spans="1:8" x14ac:dyDescent="0.35">
      <c r="A23" s="39" t="str">
        <f>'Weekly Record'!A26</f>
        <v>(input data here)</v>
      </c>
      <c r="B23" s="35"/>
      <c r="C23" s="35"/>
      <c r="D23" s="35"/>
      <c r="E23" s="35"/>
      <c r="F23" s="35"/>
      <c r="G23" s="35"/>
      <c r="H23" s="35"/>
    </row>
    <row r="24" spans="1:8" x14ac:dyDescent="0.35">
      <c r="A24" s="39" t="str">
        <f>'Weekly Record'!A27</f>
        <v>(input data here)</v>
      </c>
      <c r="B24" s="35"/>
      <c r="C24" s="35"/>
      <c r="D24" s="35"/>
      <c r="E24" s="35"/>
      <c r="F24" s="35"/>
      <c r="G24" s="35"/>
      <c r="H24" s="35"/>
    </row>
  </sheetData>
  <sheetProtection sheet="1" objects="1" scenarios="1"/>
  <pageMargins left="0.70866141732283472" right="0.70866141732283472" top="0.74803149606299213" bottom="0.74803149606299213" header="0.31496062992125984" footer="0.31496062992125984"/>
  <pageSetup paperSize="9" orientation="portrait" r:id="rId1"/>
  <headerFooter>
    <oddFooter>&amp;L&amp;8Template Revision 2.0
North Imaging Alliance
Updated 09/02/24 by Lorna Pennycook
tay.nospgproject@nhs.scot&amp;CIndirect and Associated Workloads&amp;R&amp;A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activeCell="A17" sqref="A17"/>
    </sheetView>
  </sheetViews>
  <sheetFormatPr defaultRowHeight="14.5" x14ac:dyDescent="0.35"/>
  <cols>
    <col min="1" max="1" width="35.7265625" customWidth="1"/>
  </cols>
  <sheetData>
    <row r="1" spans="1:8" ht="29.25" customHeight="1" x14ac:dyDescent="0.35">
      <c r="A1" s="3" t="s">
        <v>64</v>
      </c>
      <c r="B1" s="42"/>
      <c r="C1" s="43"/>
      <c r="D1" s="43"/>
      <c r="E1" s="43"/>
      <c r="F1" s="43"/>
      <c r="G1" s="43"/>
      <c r="H1" s="44"/>
    </row>
    <row r="2" spans="1:8" x14ac:dyDescent="0.35">
      <c r="A2" s="3" t="s">
        <v>41</v>
      </c>
      <c r="B2" s="35"/>
      <c r="C2" s="35"/>
      <c r="D2" s="35"/>
      <c r="E2" s="35"/>
      <c r="F2" s="35"/>
      <c r="G2" s="35"/>
      <c r="H2" s="35"/>
    </row>
    <row r="3" spans="1:8" x14ac:dyDescent="0.35">
      <c r="A3" s="35" t="s">
        <v>39</v>
      </c>
      <c r="B3" s="35"/>
      <c r="C3" s="35"/>
      <c r="D3" s="35"/>
      <c r="E3" s="35"/>
      <c r="F3" s="35"/>
      <c r="G3" s="35"/>
      <c r="H3" s="35"/>
    </row>
    <row r="4" spans="1:8" x14ac:dyDescent="0.35">
      <c r="A4" s="35" t="s">
        <v>36</v>
      </c>
      <c r="B4" s="37" t="s">
        <v>42</v>
      </c>
      <c r="C4" s="37" t="s">
        <v>43</v>
      </c>
      <c r="D4" s="37" t="s">
        <v>44</v>
      </c>
      <c r="E4" s="37" t="s">
        <v>45</v>
      </c>
      <c r="F4" s="37" t="s">
        <v>46</v>
      </c>
      <c r="G4" s="37" t="s">
        <v>47</v>
      </c>
      <c r="H4" s="37" t="s">
        <v>48</v>
      </c>
    </row>
    <row r="5" spans="1:8" ht="26.5" x14ac:dyDescent="0.35">
      <c r="A5" s="38" t="s">
        <v>37</v>
      </c>
      <c r="B5" s="36"/>
      <c r="C5" s="36"/>
      <c r="D5" s="36"/>
      <c r="E5" s="36"/>
      <c r="F5" s="36"/>
      <c r="G5" s="36"/>
      <c r="H5" s="36"/>
    </row>
    <row r="6" spans="1:8" x14ac:dyDescent="0.35">
      <c r="A6" s="39" t="str">
        <f>'Weekly Record'!A32</f>
        <v>(input data here)</v>
      </c>
      <c r="B6" s="35"/>
      <c r="C6" s="35"/>
      <c r="D6" s="35"/>
      <c r="E6" s="35"/>
      <c r="F6" s="35"/>
      <c r="G6" s="35"/>
      <c r="H6" s="35"/>
    </row>
    <row r="7" spans="1:8" x14ac:dyDescent="0.35">
      <c r="A7" s="39" t="str">
        <f>'Weekly Record'!A33</f>
        <v>(input data here)</v>
      </c>
      <c r="B7" s="35"/>
      <c r="C7" s="35"/>
      <c r="D7" s="35"/>
      <c r="E7" s="35"/>
      <c r="F7" s="35"/>
      <c r="G7" s="35"/>
      <c r="H7" s="35"/>
    </row>
    <row r="8" spans="1:8" x14ac:dyDescent="0.35">
      <c r="A8" s="39" t="str">
        <f>'Weekly Record'!A34</f>
        <v>(input data here)</v>
      </c>
      <c r="B8" s="35"/>
      <c r="C8" s="35"/>
      <c r="D8" s="35"/>
      <c r="E8" s="35"/>
      <c r="F8" s="35"/>
      <c r="G8" s="35"/>
      <c r="H8" s="35"/>
    </row>
    <row r="9" spans="1:8" x14ac:dyDescent="0.35">
      <c r="A9" s="39" t="str">
        <f>'Weekly Record'!A35</f>
        <v>(input data here)</v>
      </c>
      <c r="B9" s="35"/>
      <c r="C9" s="35"/>
      <c r="D9" s="35"/>
      <c r="E9" s="35"/>
      <c r="F9" s="35"/>
      <c r="G9" s="35"/>
      <c r="H9" s="35"/>
    </row>
    <row r="10" spans="1:8" x14ac:dyDescent="0.35">
      <c r="A10" s="39" t="str">
        <f>'Weekly Record'!A36</f>
        <v>(input data here)</v>
      </c>
      <c r="B10" s="35"/>
      <c r="C10" s="35"/>
      <c r="D10" s="35"/>
      <c r="E10" s="35"/>
      <c r="F10" s="35"/>
      <c r="G10" s="35"/>
      <c r="H10" s="35"/>
    </row>
    <row r="11" spans="1:8" x14ac:dyDescent="0.35">
      <c r="A11" s="39" t="str">
        <f>'Weekly Record'!A37</f>
        <v>(input data here)</v>
      </c>
      <c r="B11" s="35"/>
      <c r="C11" s="35"/>
      <c r="D11" s="35"/>
      <c r="E11" s="35"/>
      <c r="F11" s="35"/>
      <c r="G11" s="35"/>
      <c r="H11" s="35"/>
    </row>
    <row r="12" spans="1:8" x14ac:dyDescent="0.35">
      <c r="A12" s="39" t="str">
        <f>'Weekly Record'!A38</f>
        <v>(input data here)</v>
      </c>
      <c r="B12" s="35"/>
      <c r="C12" s="35"/>
      <c r="D12" s="35"/>
      <c r="E12" s="35"/>
      <c r="F12" s="35"/>
      <c r="G12" s="35"/>
      <c r="H12" s="35"/>
    </row>
    <row r="13" spans="1:8" x14ac:dyDescent="0.35">
      <c r="A13" s="39" t="str">
        <f>'Weekly Record'!A39</f>
        <v>(input data here)</v>
      </c>
      <c r="B13" s="35"/>
      <c r="C13" s="35"/>
      <c r="D13" s="35"/>
      <c r="E13" s="35"/>
      <c r="F13" s="35"/>
      <c r="G13" s="35"/>
      <c r="H13" s="35"/>
    </row>
    <row r="14" spans="1:8" x14ac:dyDescent="0.35">
      <c r="A14" s="39" t="str">
        <f>'Weekly Record'!A40</f>
        <v>(input data here)</v>
      </c>
      <c r="B14" s="35"/>
      <c r="C14" s="35"/>
      <c r="D14" s="35"/>
      <c r="E14" s="35"/>
      <c r="F14" s="35"/>
      <c r="G14" s="35"/>
      <c r="H14" s="35"/>
    </row>
    <row r="15" spans="1:8" ht="26.5" x14ac:dyDescent="0.35">
      <c r="A15" s="38" t="s">
        <v>38</v>
      </c>
      <c r="B15" s="36"/>
      <c r="C15" s="36"/>
      <c r="D15" s="36"/>
      <c r="E15" s="36"/>
      <c r="F15" s="36"/>
      <c r="G15" s="36"/>
      <c r="H15" s="36"/>
    </row>
    <row r="16" spans="1:8" x14ac:dyDescent="0.35">
      <c r="A16" s="39" t="str">
        <f>'Weekly Record'!A45</f>
        <v>(input data here)</v>
      </c>
      <c r="B16" s="35"/>
      <c r="C16" s="35"/>
      <c r="D16" s="35"/>
      <c r="E16" s="35"/>
      <c r="F16" s="35"/>
      <c r="G16" s="35"/>
      <c r="H16" s="35"/>
    </row>
    <row r="17" spans="1:8" x14ac:dyDescent="0.35">
      <c r="A17" s="39" t="str">
        <f>'Weekly Record'!A46</f>
        <v>(input data here)</v>
      </c>
      <c r="B17" s="35"/>
      <c r="C17" s="35"/>
      <c r="D17" s="35"/>
      <c r="E17" s="35"/>
      <c r="F17" s="35"/>
      <c r="G17" s="35"/>
      <c r="H17" s="35"/>
    </row>
    <row r="18" spans="1:8" x14ac:dyDescent="0.35">
      <c r="A18" s="39" t="str">
        <f>'Weekly Record'!A47</f>
        <v>(input data here)</v>
      </c>
      <c r="B18" s="35"/>
      <c r="C18" s="35"/>
      <c r="D18" s="35"/>
      <c r="E18" s="35"/>
      <c r="F18" s="35"/>
      <c r="G18" s="35"/>
      <c r="H18" s="35"/>
    </row>
    <row r="19" spans="1:8" x14ac:dyDescent="0.35">
      <c r="A19" s="39" t="str">
        <f>'Weekly Record'!A48</f>
        <v>(input data here)</v>
      </c>
      <c r="B19" s="35"/>
      <c r="C19" s="35"/>
      <c r="D19" s="35"/>
      <c r="E19" s="35"/>
      <c r="F19" s="35"/>
      <c r="G19" s="35"/>
      <c r="H19" s="35"/>
    </row>
    <row r="20" spans="1:8" x14ac:dyDescent="0.35">
      <c r="A20" s="39" t="str">
        <f>'Weekly Record'!A49</f>
        <v>(input data here)</v>
      </c>
      <c r="B20" s="35"/>
      <c r="C20" s="35"/>
      <c r="D20" s="35"/>
      <c r="E20" s="35"/>
      <c r="F20" s="35"/>
      <c r="G20" s="35"/>
      <c r="H20" s="35"/>
    </row>
    <row r="21" spans="1:8" x14ac:dyDescent="0.35">
      <c r="A21" s="39" t="str">
        <f>'Weekly Record'!A50</f>
        <v>(input data here)</v>
      </c>
      <c r="B21" s="35"/>
      <c r="C21" s="35"/>
      <c r="D21" s="35"/>
      <c r="E21" s="35"/>
      <c r="F21" s="35"/>
      <c r="G21" s="35"/>
      <c r="H21" s="35"/>
    </row>
    <row r="22" spans="1:8" x14ac:dyDescent="0.35">
      <c r="A22" s="39" t="str">
        <f>'Weekly Record'!A51</f>
        <v>(input data here)</v>
      </c>
      <c r="B22" s="35"/>
      <c r="C22" s="35"/>
      <c r="D22" s="35"/>
      <c r="E22" s="35"/>
      <c r="F22" s="35"/>
      <c r="G22" s="35"/>
      <c r="H22" s="35"/>
    </row>
    <row r="23" spans="1:8" x14ac:dyDescent="0.35">
      <c r="A23" s="39" t="str">
        <f>'Weekly Record'!A52</f>
        <v>(input data here)</v>
      </c>
      <c r="B23" s="35"/>
      <c r="C23" s="35"/>
      <c r="D23" s="35"/>
      <c r="E23" s="35"/>
      <c r="F23" s="35"/>
      <c r="G23" s="35"/>
      <c r="H23" s="35"/>
    </row>
    <row r="24" spans="1:8" x14ac:dyDescent="0.35">
      <c r="A24" s="39" t="str">
        <f>'Weekly Record'!A53</f>
        <v>(input data here)</v>
      </c>
      <c r="B24" s="35"/>
      <c r="C24" s="35"/>
      <c r="D24" s="35"/>
      <c r="E24" s="35"/>
      <c r="F24" s="35"/>
      <c r="G24" s="35"/>
      <c r="H24" s="35"/>
    </row>
  </sheetData>
  <sheetProtection sheet="1" objects="1" scenarios="1"/>
  <pageMargins left="0.70866141732283472" right="0.70866141732283472" top="0.74803149606299213" bottom="0.74803149606299213" header="0.31496062992125984" footer="0.31496062992125984"/>
  <pageSetup paperSize="9" orientation="portrait" r:id="rId1"/>
  <headerFooter>
    <oddFooter>&amp;L&amp;8Template Revision 2.0
North Imaging Alliance
Updated 09/02/24 by Lorna Pennycook
tay.nospgproject@nhs.scot&amp;CIndirect and Associated Workloads&amp;R&amp;A
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Q39"/>
  <sheetViews>
    <sheetView zoomScale="70" zoomScaleNormal="70" workbookViewId="0">
      <selection activeCell="J3" sqref="J3:P4"/>
    </sheetView>
  </sheetViews>
  <sheetFormatPr defaultRowHeight="14.5" x14ac:dyDescent="0.35"/>
  <cols>
    <col min="1" max="1" width="43.54296875" customWidth="1"/>
    <col min="2" max="17" width="10.54296875" style="85" customWidth="1"/>
  </cols>
  <sheetData>
    <row r="1" spans="1:17" ht="40" customHeight="1" x14ac:dyDescent="0.35">
      <c r="A1" s="134" t="s">
        <v>113</v>
      </c>
      <c r="B1" s="134"/>
      <c r="C1" s="134"/>
      <c r="D1" s="134"/>
      <c r="E1" s="134"/>
      <c r="F1" s="134"/>
      <c r="G1" s="134"/>
      <c r="H1" s="134"/>
      <c r="I1" s="134"/>
      <c r="J1" s="134"/>
      <c r="K1" s="134"/>
      <c r="L1" s="134"/>
      <c r="M1" s="134"/>
      <c r="N1" s="134"/>
      <c r="O1" s="134"/>
      <c r="P1" s="134"/>
      <c r="Q1" s="134"/>
    </row>
    <row r="2" spans="1:17" ht="31" x14ac:dyDescent="0.35">
      <c r="A2" s="8" t="s">
        <v>0</v>
      </c>
      <c r="B2" s="65" t="s">
        <v>109</v>
      </c>
      <c r="C2" s="65" t="s">
        <v>109</v>
      </c>
      <c r="D2" s="65" t="s">
        <v>109</v>
      </c>
      <c r="E2" s="65" t="s">
        <v>109</v>
      </c>
      <c r="F2" s="65" t="s">
        <v>109</v>
      </c>
      <c r="G2" s="65" t="s">
        <v>109</v>
      </c>
      <c r="H2" s="65" t="s">
        <v>109</v>
      </c>
      <c r="I2" s="79" t="s">
        <v>21</v>
      </c>
      <c r="J2" s="65" t="s">
        <v>109</v>
      </c>
      <c r="K2" s="65" t="s">
        <v>109</v>
      </c>
      <c r="L2" s="65" t="s">
        <v>109</v>
      </c>
      <c r="M2" s="65" t="s">
        <v>109</v>
      </c>
      <c r="N2" s="65" t="s">
        <v>109</v>
      </c>
      <c r="O2" s="65" t="s">
        <v>109</v>
      </c>
      <c r="P2" s="65" t="s">
        <v>109</v>
      </c>
      <c r="Q2" s="79" t="s">
        <v>22</v>
      </c>
    </row>
    <row r="3" spans="1:17" ht="18.5" x14ac:dyDescent="0.35">
      <c r="A3" s="8" t="s">
        <v>62</v>
      </c>
      <c r="B3" s="66"/>
      <c r="C3" s="66"/>
      <c r="D3" s="66"/>
      <c r="E3" s="66"/>
      <c r="F3" s="66"/>
      <c r="G3" s="67"/>
      <c r="H3" s="67"/>
      <c r="I3" s="88" t="str">
        <f>IFERROR(AVERAGE(B3:H3),"")</f>
        <v/>
      </c>
      <c r="J3" s="66"/>
      <c r="K3" s="66"/>
      <c r="L3" s="66"/>
      <c r="M3" s="66"/>
      <c r="N3" s="66"/>
      <c r="O3" s="67"/>
      <c r="P3" s="67"/>
      <c r="Q3" s="88" t="str">
        <f>IFERROR(AVERAGE(J3:P3),"")</f>
        <v/>
      </c>
    </row>
    <row r="4" spans="1:17" ht="37" x14ac:dyDescent="0.35">
      <c r="A4" s="64" t="s">
        <v>63</v>
      </c>
      <c r="B4" s="66"/>
      <c r="C4" s="66"/>
      <c r="D4" s="66"/>
      <c r="E4" s="66"/>
      <c r="F4" s="66"/>
      <c r="G4" s="67"/>
      <c r="H4" s="67"/>
      <c r="I4" s="83">
        <f>SUM(B4:H4)</f>
        <v>0</v>
      </c>
      <c r="J4" s="66"/>
      <c r="K4" s="66"/>
      <c r="L4" s="66"/>
      <c r="M4" s="66"/>
      <c r="N4" s="66"/>
      <c r="O4" s="67"/>
      <c r="P4" s="67"/>
      <c r="Q4" s="83">
        <f>SUM(J4:P4)</f>
        <v>0</v>
      </c>
    </row>
    <row r="5" spans="1:17" ht="37" x14ac:dyDescent="0.35">
      <c r="A5" s="64" t="s">
        <v>61</v>
      </c>
      <c r="B5" s="7">
        <f>B4*60</f>
        <v>0</v>
      </c>
      <c r="C5" s="7">
        <f t="shared" ref="C5:H5" si="0">C4*60</f>
        <v>0</v>
      </c>
      <c r="D5" s="7">
        <f t="shared" si="0"/>
        <v>0</v>
      </c>
      <c r="E5" s="7">
        <f t="shared" si="0"/>
        <v>0</v>
      </c>
      <c r="F5" s="7">
        <f t="shared" si="0"/>
        <v>0</v>
      </c>
      <c r="G5" s="7">
        <f t="shared" si="0"/>
        <v>0</v>
      </c>
      <c r="H5" s="7">
        <f t="shared" si="0"/>
        <v>0</v>
      </c>
      <c r="I5" s="83">
        <f>SUM(B5:H5)</f>
        <v>0</v>
      </c>
      <c r="J5" s="7">
        <f>J4*60</f>
        <v>0</v>
      </c>
      <c r="K5" s="7">
        <f t="shared" ref="K5:P5" si="1">K4*60</f>
        <v>0</v>
      </c>
      <c r="L5" s="7">
        <f t="shared" si="1"/>
        <v>0</v>
      </c>
      <c r="M5" s="7">
        <f t="shared" si="1"/>
        <v>0</v>
      </c>
      <c r="N5" s="7">
        <f t="shared" si="1"/>
        <v>0</v>
      </c>
      <c r="O5" s="7">
        <f t="shared" si="1"/>
        <v>0</v>
      </c>
      <c r="P5" s="7">
        <f t="shared" si="1"/>
        <v>0</v>
      </c>
      <c r="Q5" s="83">
        <f>SUM(J5:P5)</f>
        <v>0</v>
      </c>
    </row>
    <row r="6" spans="1:17" ht="18.5" x14ac:dyDescent="0.45">
      <c r="A6" s="5" t="s">
        <v>1</v>
      </c>
      <c r="B6" s="86"/>
      <c r="C6" s="86"/>
      <c r="D6" s="86"/>
      <c r="E6" s="86"/>
      <c r="F6" s="81"/>
      <c r="G6" s="86"/>
      <c r="H6" s="86"/>
      <c r="I6" s="83"/>
      <c r="J6" s="86"/>
      <c r="K6" s="86"/>
      <c r="L6" s="86"/>
      <c r="M6" s="86"/>
      <c r="N6" s="86"/>
      <c r="O6" s="86"/>
      <c r="P6" s="86"/>
      <c r="Q6" s="86"/>
    </row>
    <row r="7" spans="1:17" ht="15.5" x14ac:dyDescent="0.35">
      <c r="A7" s="2" t="str">
        <f>IF('Weekly Record'!A6="(input data here)","",'Weekly Record'!A6)</f>
        <v/>
      </c>
      <c r="B7" s="89"/>
      <c r="C7" s="89"/>
      <c r="D7" s="89"/>
      <c r="E7" s="89"/>
      <c r="F7" s="89"/>
      <c r="G7" s="89"/>
      <c r="H7" s="89"/>
      <c r="I7" s="83">
        <f>SUM(B7:H7)</f>
        <v>0</v>
      </c>
      <c r="J7" s="89"/>
      <c r="K7" s="89"/>
      <c r="L7" s="89"/>
      <c r="M7" s="89"/>
      <c r="N7" s="89"/>
      <c r="O7" s="89"/>
      <c r="P7" s="89"/>
      <c r="Q7" s="83">
        <f>SUM(J7:P7)</f>
        <v>0</v>
      </c>
    </row>
    <row r="8" spans="1:17" ht="15.5" x14ac:dyDescent="0.35">
      <c r="A8" s="2" t="str">
        <f>IF('Weekly Record'!A7="(input data here)","",'Weekly Record'!A7)</f>
        <v/>
      </c>
      <c r="B8" s="89"/>
      <c r="C8" s="89"/>
      <c r="D8" s="89"/>
      <c r="E8" s="89"/>
      <c r="F8" s="89"/>
      <c r="G8" s="89"/>
      <c r="H8" s="89"/>
      <c r="I8" s="83">
        <f t="shared" ref="I8:I20" si="2">SUM(B8:H8)</f>
        <v>0</v>
      </c>
      <c r="J8" s="89"/>
      <c r="K8" s="89"/>
      <c r="L8" s="89"/>
      <c r="M8" s="89"/>
      <c r="N8" s="89"/>
      <c r="O8" s="89"/>
      <c r="P8" s="89"/>
      <c r="Q8" s="83">
        <f t="shared" ref="Q8:Q20" si="3">SUM(J8:P8)</f>
        <v>0</v>
      </c>
    </row>
    <row r="9" spans="1:17" ht="15.5" x14ac:dyDescent="0.35">
      <c r="A9" s="2" t="str">
        <f>IF('Weekly Record'!A8="(input data here)","",'Weekly Record'!A8)</f>
        <v/>
      </c>
      <c r="B9" s="89"/>
      <c r="C9" s="89"/>
      <c r="D9" s="89"/>
      <c r="E9" s="89"/>
      <c r="F9" s="89"/>
      <c r="G9" s="89"/>
      <c r="H9" s="89"/>
      <c r="I9" s="83">
        <f t="shared" si="2"/>
        <v>0</v>
      </c>
      <c r="J9" s="89"/>
      <c r="K9" s="89"/>
      <c r="L9" s="89"/>
      <c r="M9" s="89"/>
      <c r="N9" s="89"/>
      <c r="O9" s="89"/>
      <c r="P9" s="89"/>
      <c r="Q9" s="83">
        <f t="shared" si="3"/>
        <v>0</v>
      </c>
    </row>
    <row r="10" spans="1:17" ht="15.5" x14ac:dyDescent="0.35">
      <c r="A10" s="2" t="str">
        <f>IF('Weekly Record'!A9="(input data here)","",'Weekly Record'!A9)</f>
        <v/>
      </c>
      <c r="B10" s="89"/>
      <c r="C10" s="89"/>
      <c r="D10" s="89"/>
      <c r="E10" s="89"/>
      <c r="F10" s="89"/>
      <c r="G10" s="89"/>
      <c r="H10" s="89"/>
      <c r="I10" s="83">
        <f t="shared" si="2"/>
        <v>0</v>
      </c>
      <c r="J10" s="89"/>
      <c r="K10" s="89"/>
      <c r="L10" s="89"/>
      <c r="M10" s="89"/>
      <c r="N10" s="89"/>
      <c r="O10" s="89"/>
      <c r="P10" s="89"/>
      <c r="Q10" s="83">
        <f t="shared" si="3"/>
        <v>0</v>
      </c>
    </row>
    <row r="11" spans="1:17" ht="15.5" x14ac:dyDescent="0.35">
      <c r="A11" s="2" t="str">
        <f>IF('Weekly Record'!A10="(input data here)","",'Weekly Record'!A10)</f>
        <v/>
      </c>
      <c r="B11" s="89"/>
      <c r="C11" s="89"/>
      <c r="D11" s="89"/>
      <c r="E11" s="89"/>
      <c r="F11" s="89"/>
      <c r="G11" s="89"/>
      <c r="H11" s="89"/>
      <c r="I11" s="83">
        <f t="shared" si="2"/>
        <v>0</v>
      </c>
      <c r="J11" s="89"/>
      <c r="K11" s="89"/>
      <c r="L11" s="89"/>
      <c r="M11" s="89"/>
      <c r="N11" s="89"/>
      <c r="O11" s="89"/>
      <c r="P11" s="89"/>
      <c r="Q11" s="83">
        <f t="shared" si="3"/>
        <v>0</v>
      </c>
    </row>
    <row r="12" spans="1:17" ht="15.5" x14ac:dyDescent="0.35">
      <c r="A12" s="2" t="str">
        <f>IF('Weekly Record'!A11="(input data here)","",'Weekly Record'!A11)</f>
        <v/>
      </c>
      <c r="B12" s="66"/>
      <c r="C12" s="66"/>
      <c r="D12" s="66"/>
      <c r="E12" s="66"/>
      <c r="F12" s="66"/>
      <c r="G12" s="89"/>
      <c r="H12" s="89"/>
      <c r="I12" s="83">
        <f t="shared" si="2"/>
        <v>0</v>
      </c>
      <c r="J12" s="90"/>
      <c r="K12" s="90"/>
      <c r="L12" s="90"/>
      <c r="M12" s="90"/>
      <c r="N12" s="90"/>
      <c r="O12" s="89"/>
      <c r="P12" s="89"/>
      <c r="Q12" s="83">
        <f t="shared" si="3"/>
        <v>0</v>
      </c>
    </row>
    <row r="13" spans="1:17" ht="15.5" x14ac:dyDescent="0.35">
      <c r="A13" s="2" t="str">
        <f>IF('Weekly Record'!A12="(input data here)","",'Weekly Record'!A12)</f>
        <v/>
      </c>
      <c r="B13" s="89"/>
      <c r="C13" s="89"/>
      <c r="D13" s="89"/>
      <c r="E13" s="89"/>
      <c r="F13" s="89"/>
      <c r="G13" s="89"/>
      <c r="H13" s="89"/>
      <c r="I13" s="83">
        <f t="shared" si="2"/>
        <v>0</v>
      </c>
      <c r="J13" s="89"/>
      <c r="K13" s="89"/>
      <c r="L13" s="89"/>
      <c r="M13" s="89"/>
      <c r="N13" s="89"/>
      <c r="O13" s="89"/>
      <c r="P13" s="89"/>
      <c r="Q13" s="83">
        <f t="shared" si="3"/>
        <v>0</v>
      </c>
    </row>
    <row r="14" spans="1:17" ht="15.5" x14ac:dyDescent="0.35">
      <c r="A14" s="2" t="str">
        <f>IF('Weekly Record'!A13="(input data here)","",'Weekly Record'!A13)</f>
        <v/>
      </c>
      <c r="B14" s="89"/>
      <c r="C14" s="89"/>
      <c r="D14" s="89"/>
      <c r="E14" s="89"/>
      <c r="F14" s="89"/>
      <c r="G14" s="89"/>
      <c r="H14" s="89"/>
      <c r="I14" s="83">
        <f t="shared" si="2"/>
        <v>0</v>
      </c>
      <c r="J14" s="89"/>
      <c r="K14" s="89"/>
      <c r="L14" s="89"/>
      <c r="M14" s="89"/>
      <c r="N14" s="89"/>
      <c r="O14" s="89"/>
      <c r="P14" s="89"/>
      <c r="Q14" s="83">
        <f t="shared" si="3"/>
        <v>0</v>
      </c>
    </row>
    <row r="15" spans="1:17" ht="15.5" x14ac:dyDescent="0.35">
      <c r="A15" s="2" t="str">
        <f>IF('Weekly Record'!A14="(input data here)","",'Weekly Record'!A14)</f>
        <v/>
      </c>
      <c r="B15" s="89"/>
      <c r="C15" s="89"/>
      <c r="D15" s="89"/>
      <c r="E15" s="89"/>
      <c r="F15" s="89"/>
      <c r="G15" s="89"/>
      <c r="H15" s="89"/>
      <c r="I15" s="83">
        <f t="shared" si="2"/>
        <v>0</v>
      </c>
      <c r="J15" s="89"/>
      <c r="K15" s="89"/>
      <c r="L15" s="89"/>
      <c r="M15" s="89"/>
      <c r="N15" s="89"/>
      <c r="O15" s="89"/>
      <c r="P15" s="89"/>
      <c r="Q15" s="83">
        <f t="shared" si="3"/>
        <v>0</v>
      </c>
    </row>
    <row r="16" spans="1:17" ht="15.5" x14ac:dyDescent="0.35">
      <c r="A16" s="2" t="str">
        <f>IF('Weekly Record'!A15="(input data here)","",'Weekly Record'!A15)</f>
        <v/>
      </c>
      <c r="B16" s="89"/>
      <c r="C16" s="89"/>
      <c r="D16" s="89"/>
      <c r="E16" s="89"/>
      <c r="F16" s="89"/>
      <c r="G16" s="89"/>
      <c r="H16" s="89"/>
      <c r="I16" s="83">
        <f t="shared" si="2"/>
        <v>0</v>
      </c>
      <c r="J16" s="89"/>
      <c r="K16" s="89"/>
      <c r="L16" s="89"/>
      <c r="M16" s="89"/>
      <c r="N16" s="89"/>
      <c r="O16" s="89"/>
      <c r="P16" s="89"/>
      <c r="Q16" s="83">
        <f t="shared" si="3"/>
        <v>0</v>
      </c>
    </row>
    <row r="17" spans="1:17" ht="15.5" x14ac:dyDescent="0.35">
      <c r="A17" s="2" t="str">
        <f>IF('Weekly Record'!A16="(input data here)","",'Weekly Record'!A16)</f>
        <v/>
      </c>
      <c r="B17" s="89"/>
      <c r="C17" s="89"/>
      <c r="D17" s="89"/>
      <c r="E17" s="89"/>
      <c r="F17" s="89"/>
      <c r="G17" s="89"/>
      <c r="H17" s="89"/>
      <c r="I17" s="83">
        <f t="shared" si="2"/>
        <v>0</v>
      </c>
      <c r="J17" s="89"/>
      <c r="K17" s="89"/>
      <c r="L17" s="89"/>
      <c r="M17" s="89"/>
      <c r="N17" s="89"/>
      <c r="O17" s="89"/>
      <c r="P17" s="89"/>
      <c r="Q17" s="83">
        <f t="shared" si="3"/>
        <v>0</v>
      </c>
    </row>
    <row r="18" spans="1:17" ht="15.5" x14ac:dyDescent="0.35">
      <c r="A18" s="2" t="str">
        <f>IF('Weekly Record'!A17="(input data here)","",'Weekly Record'!A17)</f>
        <v/>
      </c>
      <c r="B18" s="89"/>
      <c r="C18" s="89"/>
      <c r="D18" s="89"/>
      <c r="E18" s="89"/>
      <c r="F18" s="89"/>
      <c r="G18" s="89"/>
      <c r="H18" s="89"/>
      <c r="I18" s="83">
        <f t="shared" si="2"/>
        <v>0</v>
      </c>
      <c r="J18" s="89"/>
      <c r="K18" s="89"/>
      <c r="L18" s="89"/>
      <c r="M18" s="89"/>
      <c r="N18" s="89"/>
      <c r="O18" s="89"/>
      <c r="P18" s="89"/>
      <c r="Q18" s="83">
        <f t="shared" si="3"/>
        <v>0</v>
      </c>
    </row>
    <row r="19" spans="1:17" ht="18.5" x14ac:dyDescent="0.35">
      <c r="A19" s="8" t="s">
        <v>5</v>
      </c>
      <c r="B19" s="91">
        <f>SUM(B7:B18)</f>
        <v>0</v>
      </c>
      <c r="C19" s="91">
        <f t="shared" ref="C19:H19" si="4">SUM(C7:C18)</f>
        <v>0</v>
      </c>
      <c r="D19" s="91">
        <f t="shared" si="4"/>
        <v>0</v>
      </c>
      <c r="E19" s="91">
        <f t="shared" si="4"/>
        <v>0</v>
      </c>
      <c r="F19" s="91">
        <f t="shared" si="4"/>
        <v>0</v>
      </c>
      <c r="G19" s="91">
        <f t="shared" si="4"/>
        <v>0</v>
      </c>
      <c r="H19" s="91">
        <f t="shared" si="4"/>
        <v>0</v>
      </c>
      <c r="I19" s="83">
        <f t="shared" si="2"/>
        <v>0</v>
      </c>
      <c r="J19" s="91">
        <f>SUM(J7:J18)</f>
        <v>0</v>
      </c>
      <c r="K19" s="91">
        <f t="shared" ref="K19" si="5">SUM(K7:K18)</f>
        <v>0</v>
      </c>
      <c r="L19" s="91">
        <f t="shared" ref="L19" si="6">SUM(L7:L18)</f>
        <v>0</v>
      </c>
      <c r="M19" s="91">
        <f t="shared" ref="M19" si="7">SUM(M7:M18)</f>
        <v>0</v>
      </c>
      <c r="N19" s="91">
        <f t="shared" ref="N19" si="8">SUM(N7:N18)</f>
        <v>0</v>
      </c>
      <c r="O19" s="91">
        <f t="shared" ref="O19" si="9">SUM(O7:O18)</f>
        <v>0</v>
      </c>
      <c r="P19" s="91">
        <f t="shared" ref="P19" si="10">SUM(P7:P18)</f>
        <v>0</v>
      </c>
      <c r="Q19" s="83">
        <f t="shared" si="3"/>
        <v>0</v>
      </c>
    </row>
    <row r="20" spans="1:17" ht="18.5" x14ac:dyDescent="0.35">
      <c r="A20" s="8" t="s">
        <v>7</v>
      </c>
      <c r="B20" s="92">
        <f>B19/60</f>
        <v>0</v>
      </c>
      <c r="C20" s="92">
        <f t="shared" ref="C20:P20" si="11">C19/60</f>
        <v>0</v>
      </c>
      <c r="D20" s="92">
        <f t="shared" si="11"/>
        <v>0</v>
      </c>
      <c r="E20" s="92">
        <f t="shared" si="11"/>
        <v>0</v>
      </c>
      <c r="F20" s="92">
        <f t="shared" si="11"/>
        <v>0</v>
      </c>
      <c r="G20" s="92">
        <f t="shared" si="11"/>
        <v>0</v>
      </c>
      <c r="H20" s="92">
        <f t="shared" si="11"/>
        <v>0</v>
      </c>
      <c r="I20" s="93">
        <f t="shared" si="2"/>
        <v>0</v>
      </c>
      <c r="J20" s="92">
        <f t="shared" si="11"/>
        <v>0</v>
      </c>
      <c r="K20" s="92">
        <f t="shared" si="11"/>
        <v>0</v>
      </c>
      <c r="L20" s="92">
        <f t="shared" si="11"/>
        <v>0</v>
      </c>
      <c r="M20" s="92">
        <f t="shared" si="11"/>
        <v>0</v>
      </c>
      <c r="N20" s="92">
        <f t="shared" si="11"/>
        <v>0</v>
      </c>
      <c r="O20" s="92">
        <f t="shared" si="11"/>
        <v>0</v>
      </c>
      <c r="P20" s="92">
        <f t="shared" si="11"/>
        <v>0</v>
      </c>
      <c r="Q20" s="93">
        <f t="shared" si="3"/>
        <v>0</v>
      </c>
    </row>
    <row r="21" spans="1:17" ht="18.5" x14ac:dyDescent="0.35">
      <c r="A21" s="9" t="s">
        <v>3</v>
      </c>
      <c r="B21" s="94">
        <f>IFERROR(B19/B5,0)</f>
        <v>0</v>
      </c>
      <c r="C21" s="94">
        <f t="shared" ref="C21:Q21" si="12">IFERROR(C19/C5,0)</f>
        <v>0</v>
      </c>
      <c r="D21" s="94">
        <f t="shared" si="12"/>
        <v>0</v>
      </c>
      <c r="E21" s="94">
        <f t="shared" si="12"/>
        <v>0</v>
      </c>
      <c r="F21" s="94">
        <f t="shared" si="12"/>
        <v>0</v>
      </c>
      <c r="G21" s="94">
        <f t="shared" si="12"/>
        <v>0</v>
      </c>
      <c r="H21" s="94">
        <f t="shared" si="12"/>
        <v>0</v>
      </c>
      <c r="I21" s="84">
        <f t="shared" si="12"/>
        <v>0</v>
      </c>
      <c r="J21" s="94">
        <f t="shared" si="12"/>
        <v>0</v>
      </c>
      <c r="K21" s="94">
        <f t="shared" si="12"/>
        <v>0</v>
      </c>
      <c r="L21" s="94">
        <f t="shared" si="12"/>
        <v>0</v>
      </c>
      <c r="M21" s="94">
        <f t="shared" si="12"/>
        <v>0</v>
      </c>
      <c r="N21" s="94">
        <f t="shared" si="12"/>
        <v>0</v>
      </c>
      <c r="O21" s="94">
        <f t="shared" si="12"/>
        <v>0</v>
      </c>
      <c r="P21" s="94">
        <f t="shared" si="12"/>
        <v>0</v>
      </c>
      <c r="Q21" s="84">
        <f t="shared" si="12"/>
        <v>0</v>
      </c>
    </row>
    <row r="22" spans="1:17" ht="21" x14ac:dyDescent="0.5">
      <c r="A22" s="6" t="s">
        <v>2</v>
      </c>
      <c r="B22" s="86"/>
      <c r="C22" s="86"/>
      <c r="D22" s="86"/>
      <c r="E22" s="86"/>
      <c r="F22" s="86"/>
      <c r="G22" s="86"/>
      <c r="H22" s="86"/>
      <c r="I22" s="83"/>
      <c r="J22" s="86"/>
      <c r="K22" s="86"/>
      <c r="L22" s="86"/>
      <c r="M22" s="86"/>
      <c r="N22" s="86"/>
      <c r="O22" s="86"/>
      <c r="P22" s="86"/>
      <c r="Q22" s="83"/>
    </row>
    <row r="23" spans="1:17" ht="15.5" x14ac:dyDescent="0.35">
      <c r="A23" s="2" t="str">
        <f>IF('Weekly Record'!A19="(input data here)","",'Weekly Record'!A19)</f>
        <v/>
      </c>
      <c r="B23" s="66"/>
      <c r="C23" s="66"/>
      <c r="D23" s="66"/>
      <c r="E23" s="66"/>
      <c r="F23" s="89"/>
      <c r="G23" s="89"/>
      <c r="H23" s="89"/>
      <c r="I23" s="83">
        <f>SUM(B23:H23)</f>
        <v>0</v>
      </c>
      <c r="J23" s="90"/>
      <c r="K23" s="90"/>
      <c r="L23" s="90"/>
      <c r="M23" s="90"/>
      <c r="N23" s="90"/>
      <c r="O23" s="89"/>
      <c r="P23" s="89"/>
      <c r="Q23" s="83">
        <f>SUM(J23:P23)</f>
        <v>0</v>
      </c>
    </row>
    <row r="24" spans="1:17" ht="15.5" x14ac:dyDescent="0.35">
      <c r="A24" s="2" t="str">
        <f>IF('Weekly Record'!A20="(input data here)","",'Weekly Record'!A20)</f>
        <v/>
      </c>
      <c r="B24" s="66"/>
      <c r="C24" s="66"/>
      <c r="D24" s="66"/>
      <c r="E24" s="66"/>
      <c r="F24" s="89"/>
      <c r="G24" s="89"/>
      <c r="H24" s="89"/>
      <c r="I24" s="83">
        <f t="shared" ref="I24:I36" si="13">SUM(B24:H24)</f>
        <v>0</v>
      </c>
      <c r="J24" s="90"/>
      <c r="K24" s="90"/>
      <c r="L24" s="90"/>
      <c r="M24" s="90"/>
      <c r="N24" s="90"/>
      <c r="O24" s="89"/>
      <c r="P24" s="89"/>
      <c r="Q24" s="83">
        <f t="shared" ref="Q24:Q36" si="14">SUM(J24:P24)</f>
        <v>0</v>
      </c>
    </row>
    <row r="25" spans="1:17" ht="15.5" x14ac:dyDescent="0.35">
      <c r="A25" s="2" t="str">
        <f>IF('Weekly Record'!A21="(input data here)","",'Weekly Record'!A21)</f>
        <v/>
      </c>
      <c r="B25" s="66"/>
      <c r="C25" s="66"/>
      <c r="D25" s="66"/>
      <c r="E25" s="66"/>
      <c r="F25" s="89"/>
      <c r="G25" s="89"/>
      <c r="H25" s="89"/>
      <c r="I25" s="83">
        <f t="shared" si="13"/>
        <v>0</v>
      </c>
      <c r="J25" s="90"/>
      <c r="K25" s="90"/>
      <c r="L25" s="90"/>
      <c r="M25" s="90"/>
      <c r="N25" s="90"/>
      <c r="O25" s="89"/>
      <c r="P25" s="89"/>
      <c r="Q25" s="83">
        <f t="shared" si="14"/>
        <v>0</v>
      </c>
    </row>
    <row r="26" spans="1:17" ht="15.5" x14ac:dyDescent="0.35">
      <c r="A26" s="2" t="str">
        <f>IF('Weekly Record'!A22="(input data here)","",'Weekly Record'!A22)</f>
        <v/>
      </c>
      <c r="B26" s="66"/>
      <c r="C26" s="66"/>
      <c r="D26" s="66"/>
      <c r="E26" s="66"/>
      <c r="F26" s="89"/>
      <c r="G26" s="89"/>
      <c r="H26" s="89"/>
      <c r="I26" s="83">
        <f t="shared" si="13"/>
        <v>0</v>
      </c>
      <c r="J26" s="90"/>
      <c r="K26" s="90"/>
      <c r="L26" s="90"/>
      <c r="M26" s="90"/>
      <c r="N26" s="90"/>
      <c r="O26" s="89"/>
      <c r="P26" s="89"/>
      <c r="Q26" s="83">
        <f t="shared" si="14"/>
        <v>0</v>
      </c>
    </row>
    <row r="27" spans="1:17" ht="15.5" x14ac:dyDescent="0.35">
      <c r="A27" s="2" t="str">
        <f>IF('Weekly Record'!A23="(input data here)","",'Weekly Record'!A23)</f>
        <v/>
      </c>
      <c r="B27" s="66"/>
      <c r="C27" s="66"/>
      <c r="D27" s="66"/>
      <c r="E27" s="66"/>
      <c r="F27" s="89"/>
      <c r="G27" s="89"/>
      <c r="H27" s="89"/>
      <c r="I27" s="83">
        <f t="shared" si="13"/>
        <v>0</v>
      </c>
      <c r="J27" s="90"/>
      <c r="K27" s="90"/>
      <c r="L27" s="90"/>
      <c r="M27" s="90"/>
      <c r="N27" s="90"/>
      <c r="O27" s="89"/>
      <c r="P27" s="89"/>
      <c r="Q27" s="83">
        <f t="shared" si="14"/>
        <v>0</v>
      </c>
    </row>
    <row r="28" spans="1:17" ht="15.5" x14ac:dyDescent="0.35">
      <c r="A28" s="2" t="str">
        <f>IF('Weekly Record'!A24="(input data here)","",'Weekly Record'!A24)</f>
        <v/>
      </c>
      <c r="B28" s="89"/>
      <c r="C28" s="89"/>
      <c r="D28" s="89"/>
      <c r="E28" s="89"/>
      <c r="F28" s="89"/>
      <c r="G28" s="89"/>
      <c r="H28" s="89"/>
      <c r="I28" s="83">
        <f t="shared" si="13"/>
        <v>0</v>
      </c>
      <c r="J28" s="89"/>
      <c r="K28" s="89"/>
      <c r="L28" s="89"/>
      <c r="M28" s="89"/>
      <c r="N28" s="89"/>
      <c r="O28" s="89"/>
      <c r="P28" s="89"/>
      <c r="Q28" s="83">
        <f t="shared" si="14"/>
        <v>0</v>
      </c>
    </row>
    <row r="29" spans="1:17" ht="15.5" x14ac:dyDescent="0.35">
      <c r="A29" s="2" t="str">
        <f>IF('Weekly Record'!A25="(input data here)","",'Weekly Record'!A25)</f>
        <v/>
      </c>
      <c r="B29" s="89"/>
      <c r="C29" s="89"/>
      <c r="D29" s="89"/>
      <c r="E29" s="89"/>
      <c r="F29" s="89"/>
      <c r="G29" s="89"/>
      <c r="H29" s="89"/>
      <c r="I29" s="83">
        <f t="shared" si="13"/>
        <v>0</v>
      </c>
      <c r="J29" s="89"/>
      <c r="K29" s="89"/>
      <c r="L29" s="89"/>
      <c r="M29" s="89"/>
      <c r="N29" s="89"/>
      <c r="O29" s="89"/>
      <c r="P29" s="89"/>
      <c r="Q29" s="83">
        <f t="shared" si="14"/>
        <v>0</v>
      </c>
    </row>
    <row r="30" spans="1:17" ht="15.5" x14ac:dyDescent="0.35">
      <c r="A30" s="2" t="str">
        <f>IF('Weekly Record'!A26="(input data here)","",'Weekly Record'!A26)</f>
        <v/>
      </c>
      <c r="B30" s="89"/>
      <c r="C30" s="89"/>
      <c r="D30" s="89"/>
      <c r="E30" s="89"/>
      <c r="F30" s="89"/>
      <c r="G30" s="89"/>
      <c r="H30" s="89"/>
      <c r="I30" s="83">
        <f t="shared" si="13"/>
        <v>0</v>
      </c>
      <c r="J30" s="89"/>
      <c r="K30" s="89"/>
      <c r="L30" s="89"/>
      <c r="M30" s="89"/>
      <c r="N30" s="89"/>
      <c r="O30" s="89"/>
      <c r="P30" s="89"/>
      <c r="Q30" s="83">
        <f t="shared" si="14"/>
        <v>0</v>
      </c>
    </row>
    <row r="31" spans="1:17" ht="15.5" x14ac:dyDescent="0.35">
      <c r="A31" s="2" t="str">
        <f>IF('Weekly Record'!A27="(input data here)","",'Weekly Record'!A27)</f>
        <v/>
      </c>
      <c r="B31" s="89"/>
      <c r="C31" s="89"/>
      <c r="D31" s="89"/>
      <c r="E31" s="89"/>
      <c r="F31" s="89"/>
      <c r="G31" s="89"/>
      <c r="H31" s="89"/>
      <c r="I31" s="83">
        <f t="shared" si="13"/>
        <v>0</v>
      </c>
      <c r="J31" s="89"/>
      <c r="K31" s="89"/>
      <c r="L31" s="89"/>
      <c r="M31" s="89"/>
      <c r="N31" s="89"/>
      <c r="O31" s="89"/>
      <c r="P31" s="89"/>
      <c r="Q31" s="83">
        <f t="shared" si="14"/>
        <v>0</v>
      </c>
    </row>
    <row r="32" spans="1:17" ht="15.5" x14ac:dyDescent="0.35">
      <c r="A32" s="2" t="str">
        <f>IF('Weekly Record'!A28="(input data here)","",'Weekly Record'!A28)</f>
        <v/>
      </c>
      <c r="B32" s="89"/>
      <c r="C32" s="89"/>
      <c r="D32" s="89"/>
      <c r="E32" s="89"/>
      <c r="F32" s="89"/>
      <c r="G32" s="89"/>
      <c r="H32" s="89"/>
      <c r="I32" s="83">
        <f t="shared" si="13"/>
        <v>0</v>
      </c>
      <c r="J32" s="89"/>
      <c r="K32" s="89"/>
      <c r="L32" s="89"/>
      <c r="M32" s="89"/>
      <c r="N32" s="89"/>
      <c r="O32" s="89"/>
      <c r="P32" s="89"/>
      <c r="Q32" s="83">
        <f t="shared" si="14"/>
        <v>0</v>
      </c>
    </row>
    <row r="33" spans="1:17" ht="15.5" x14ac:dyDescent="0.35">
      <c r="A33" s="2" t="str">
        <f>IF('Weekly Record'!A29="(input data here)","",'Weekly Record'!A29)</f>
        <v/>
      </c>
      <c r="B33" s="89"/>
      <c r="C33" s="89"/>
      <c r="D33" s="89"/>
      <c r="E33" s="89"/>
      <c r="F33" s="89"/>
      <c r="G33" s="89"/>
      <c r="H33" s="89"/>
      <c r="I33" s="83">
        <f t="shared" si="13"/>
        <v>0</v>
      </c>
      <c r="J33" s="89"/>
      <c r="K33" s="89"/>
      <c r="L33" s="89"/>
      <c r="M33" s="89"/>
      <c r="N33" s="89"/>
      <c r="O33" s="89"/>
      <c r="P33" s="89"/>
      <c r="Q33" s="83">
        <f t="shared" si="14"/>
        <v>0</v>
      </c>
    </row>
    <row r="34" spans="1:17" ht="15.5" x14ac:dyDescent="0.35">
      <c r="A34" s="2" t="str">
        <f>IF('Weekly Record'!A30="(input data here)","",'Weekly Record'!A30)</f>
        <v/>
      </c>
      <c r="B34" s="89"/>
      <c r="C34" s="89"/>
      <c r="D34" s="89"/>
      <c r="E34" s="89"/>
      <c r="F34" s="89"/>
      <c r="G34" s="89"/>
      <c r="H34" s="89"/>
      <c r="I34" s="83">
        <f t="shared" si="13"/>
        <v>0</v>
      </c>
      <c r="J34" s="89"/>
      <c r="K34" s="89"/>
      <c r="L34" s="89"/>
      <c r="M34" s="89"/>
      <c r="N34" s="89"/>
      <c r="O34" s="89"/>
      <c r="P34" s="89"/>
      <c r="Q34" s="83">
        <f t="shared" si="14"/>
        <v>0</v>
      </c>
    </row>
    <row r="35" spans="1:17" ht="18.5" x14ac:dyDescent="0.35">
      <c r="A35" s="8" t="s">
        <v>8</v>
      </c>
      <c r="B35" s="91">
        <f>SUM(B23:B34)</f>
        <v>0</v>
      </c>
      <c r="C35" s="91">
        <f t="shared" ref="C35:H35" si="15">SUM(C23:C34)</f>
        <v>0</v>
      </c>
      <c r="D35" s="91">
        <f t="shared" si="15"/>
        <v>0</v>
      </c>
      <c r="E35" s="91">
        <f t="shared" si="15"/>
        <v>0</v>
      </c>
      <c r="F35" s="91">
        <f t="shared" si="15"/>
        <v>0</v>
      </c>
      <c r="G35" s="91">
        <f t="shared" si="15"/>
        <v>0</v>
      </c>
      <c r="H35" s="91">
        <f t="shared" si="15"/>
        <v>0</v>
      </c>
      <c r="I35" s="83">
        <f t="shared" si="13"/>
        <v>0</v>
      </c>
      <c r="J35" s="91">
        <f>SUM(J23:J34)</f>
        <v>0</v>
      </c>
      <c r="K35" s="91">
        <f t="shared" ref="K35" si="16">SUM(K23:K34)</f>
        <v>0</v>
      </c>
      <c r="L35" s="91">
        <f t="shared" ref="L35" si="17">SUM(L23:L34)</f>
        <v>0</v>
      </c>
      <c r="M35" s="91">
        <f t="shared" ref="M35" si="18">SUM(M23:M34)</f>
        <v>0</v>
      </c>
      <c r="N35" s="91">
        <f t="shared" ref="N35" si="19">SUM(N23:N34)</f>
        <v>0</v>
      </c>
      <c r="O35" s="91">
        <f t="shared" ref="O35" si="20">SUM(O23:O34)</f>
        <v>0</v>
      </c>
      <c r="P35" s="91">
        <f t="shared" ref="P35" si="21">SUM(P23:P34)</f>
        <v>0</v>
      </c>
      <c r="Q35" s="83">
        <f t="shared" si="14"/>
        <v>0</v>
      </c>
    </row>
    <row r="36" spans="1:17" ht="18.5" x14ac:dyDescent="0.35">
      <c r="A36" s="8" t="s">
        <v>7</v>
      </c>
      <c r="B36" s="92">
        <f>B35/60</f>
        <v>0</v>
      </c>
      <c r="C36" s="92">
        <f t="shared" ref="C36:P36" si="22">C35/60</f>
        <v>0</v>
      </c>
      <c r="D36" s="92">
        <f t="shared" si="22"/>
        <v>0</v>
      </c>
      <c r="E36" s="92">
        <f t="shared" si="22"/>
        <v>0</v>
      </c>
      <c r="F36" s="92">
        <f t="shared" si="22"/>
        <v>0</v>
      </c>
      <c r="G36" s="92">
        <f t="shared" si="22"/>
        <v>0</v>
      </c>
      <c r="H36" s="92">
        <f t="shared" si="22"/>
        <v>0</v>
      </c>
      <c r="I36" s="93">
        <f t="shared" si="13"/>
        <v>0</v>
      </c>
      <c r="J36" s="92">
        <f t="shared" si="22"/>
        <v>0</v>
      </c>
      <c r="K36" s="92">
        <f t="shared" si="22"/>
        <v>0</v>
      </c>
      <c r="L36" s="92">
        <f t="shared" si="22"/>
        <v>0</v>
      </c>
      <c r="M36" s="92">
        <f t="shared" si="22"/>
        <v>0</v>
      </c>
      <c r="N36" s="92">
        <f t="shared" si="22"/>
        <v>0</v>
      </c>
      <c r="O36" s="92">
        <f t="shared" si="22"/>
        <v>0</v>
      </c>
      <c r="P36" s="92">
        <f t="shared" si="22"/>
        <v>0</v>
      </c>
      <c r="Q36" s="93">
        <f t="shared" si="14"/>
        <v>0</v>
      </c>
    </row>
    <row r="37" spans="1:17" ht="37" x14ac:dyDescent="0.35">
      <c r="A37" s="11" t="s">
        <v>9</v>
      </c>
      <c r="B37" s="95">
        <f>IFERROR(B35/B5,0)</f>
        <v>0</v>
      </c>
      <c r="C37" s="95">
        <f t="shared" ref="C37:Q37" si="23">IFERROR(C35/C5,0)</f>
        <v>0</v>
      </c>
      <c r="D37" s="95">
        <f t="shared" si="23"/>
        <v>0</v>
      </c>
      <c r="E37" s="95">
        <f t="shared" si="23"/>
        <v>0</v>
      </c>
      <c r="F37" s="95">
        <f t="shared" si="23"/>
        <v>0</v>
      </c>
      <c r="G37" s="95">
        <f t="shared" si="23"/>
        <v>0</v>
      </c>
      <c r="H37" s="95">
        <f t="shared" si="23"/>
        <v>0</v>
      </c>
      <c r="I37" s="96">
        <f t="shared" si="23"/>
        <v>0</v>
      </c>
      <c r="J37" s="95">
        <f t="shared" si="23"/>
        <v>0</v>
      </c>
      <c r="K37" s="95">
        <f t="shared" si="23"/>
        <v>0</v>
      </c>
      <c r="L37" s="95">
        <f t="shared" si="23"/>
        <v>0</v>
      </c>
      <c r="M37" s="95">
        <f t="shared" si="23"/>
        <v>0</v>
      </c>
      <c r="N37" s="95">
        <f t="shared" si="23"/>
        <v>0</v>
      </c>
      <c r="O37" s="95">
        <f t="shared" si="23"/>
        <v>0</v>
      </c>
      <c r="P37" s="95">
        <f t="shared" si="23"/>
        <v>0</v>
      </c>
      <c r="Q37" s="96">
        <f t="shared" si="23"/>
        <v>0</v>
      </c>
    </row>
    <row r="38" spans="1:17" ht="37" x14ac:dyDescent="0.35">
      <c r="A38" s="68" t="s">
        <v>10</v>
      </c>
      <c r="B38" s="97">
        <f t="shared" ref="B38:H38" si="24">B21+B37</f>
        <v>0</v>
      </c>
      <c r="C38" s="97">
        <f t="shared" si="24"/>
        <v>0</v>
      </c>
      <c r="D38" s="97">
        <f t="shared" si="24"/>
        <v>0</v>
      </c>
      <c r="E38" s="97">
        <f t="shared" si="24"/>
        <v>0</v>
      </c>
      <c r="F38" s="97">
        <f t="shared" si="24"/>
        <v>0</v>
      </c>
      <c r="G38" s="97">
        <f t="shared" si="24"/>
        <v>0</v>
      </c>
      <c r="H38" s="97">
        <f t="shared" si="24"/>
        <v>0</v>
      </c>
      <c r="I38" s="98">
        <f>I37+I21</f>
        <v>0</v>
      </c>
      <c r="J38" s="97">
        <f t="shared" ref="J38:Q38" si="25">J21+J37</f>
        <v>0</v>
      </c>
      <c r="K38" s="97">
        <f t="shared" si="25"/>
        <v>0</v>
      </c>
      <c r="L38" s="97">
        <f t="shared" si="25"/>
        <v>0</v>
      </c>
      <c r="M38" s="97">
        <f t="shared" si="25"/>
        <v>0</v>
      </c>
      <c r="N38" s="97">
        <f t="shared" si="25"/>
        <v>0</v>
      </c>
      <c r="O38" s="97">
        <f t="shared" si="25"/>
        <v>0</v>
      </c>
      <c r="P38" s="97">
        <f t="shared" si="25"/>
        <v>0</v>
      </c>
      <c r="Q38" s="98">
        <f t="shared" si="25"/>
        <v>0</v>
      </c>
    </row>
    <row r="39" spans="1:17" x14ac:dyDescent="0.35">
      <c r="A39" s="54"/>
      <c r="B39" s="99"/>
      <c r="C39" s="99"/>
      <c r="D39" s="99"/>
      <c r="E39" s="99"/>
      <c r="F39" s="99"/>
      <c r="G39" s="99"/>
      <c r="H39" s="99"/>
      <c r="I39" s="99"/>
      <c r="J39" s="99"/>
      <c r="K39" s="99"/>
      <c r="L39" s="99"/>
      <c r="M39" s="99"/>
      <c r="N39" s="99"/>
      <c r="O39" s="99"/>
      <c r="P39" s="99"/>
      <c r="Q39" s="99"/>
    </row>
  </sheetData>
  <sheetProtection sheet="1" objects="1" scenarios="1"/>
  <mergeCells count="1">
    <mergeCell ref="A1:Q1"/>
  </mergeCells>
  <pageMargins left="0.70866141732283472" right="0.70866141732283472" top="0.74803149606299213" bottom="0.74803149606299213" header="0.31496062992125984" footer="0.31496062992125984"/>
  <pageSetup paperSize="9" scale="61" fitToHeight="0" orientation="landscape" r:id="rId1"/>
  <headerFooter>
    <oddFooter>&amp;L&amp;8Template Revision 2.1
North Imaging Alliance
Updated 01/03/24 by Lorna Pennycook
tay.nospgproject@nhs.scot&amp;CIndirect and Associated Workloads&amp;R&amp;A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38"/>
  <sheetViews>
    <sheetView zoomScale="70" zoomScaleNormal="70" workbookViewId="0">
      <selection activeCell="J23" sqref="J23:P34"/>
    </sheetView>
  </sheetViews>
  <sheetFormatPr defaultRowHeight="14.5" x14ac:dyDescent="0.35"/>
  <cols>
    <col min="1" max="1" width="43.7265625" customWidth="1"/>
    <col min="2" max="17" width="10.54296875" style="85" customWidth="1"/>
  </cols>
  <sheetData>
    <row r="1" spans="1:17" ht="40" customHeight="1" x14ac:dyDescent="0.35">
      <c r="A1" s="134" t="s">
        <v>112</v>
      </c>
      <c r="B1" s="134"/>
      <c r="C1" s="134"/>
      <c r="D1" s="134"/>
      <c r="E1" s="134"/>
      <c r="F1" s="134"/>
      <c r="G1" s="134"/>
      <c r="H1" s="134"/>
      <c r="I1" s="134"/>
      <c r="J1" s="134"/>
      <c r="K1" s="134"/>
      <c r="L1" s="134"/>
      <c r="M1" s="134"/>
      <c r="N1" s="134"/>
      <c r="O1" s="134"/>
      <c r="P1" s="134"/>
      <c r="Q1" s="134"/>
    </row>
    <row r="2" spans="1:17" ht="31" x14ac:dyDescent="0.35">
      <c r="A2" s="8" t="s">
        <v>0</v>
      </c>
      <c r="B2" s="65" t="s">
        <v>109</v>
      </c>
      <c r="C2" s="65" t="s">
        <v>109</v>
      </c>
      <c r="D2" s="65" t="s">
        <v>109</v>
      </c>
      <c r="E2" s="65" t="s">
        <v>109</v>
      </c>
      <c r="F2" s="65" t="s">
        <v>109</v>
      </c>
      <c r="G2" s="65" t="s">
        <v>109</v>
      </c>
      <c r="H2" s="65" t="s">
        <v>109</v>
      </c>
      <c r="I2" s="79" t="s">
        <v>21</v>
      </c>
      <c r="J2" s="65" t="s">
        <v>109</v>
      </c>
      <c r="K2" s="65" t="s">
        <v>109</v>
      </c>
      <c r="L2" s="65" t="s">
        <v>109</v>
      </c>
      <c r="M2" s="65" t="s">
        <v>109</v>
      </c>
      <c r="N2" s="65" t="s">
        <v>109</v>
      </c>
      <c r="O2" s="65" t="s">
        <v>109</v>
      </c>
      <c r="P2" s="65" t="s">
        <v>109</v>
      </c>
      <c r="Q2" s="79" t="s">
        <v>22</v>
      </c>
    </row>
    <row r="3" spans="1:17" ht="18.5" x14ac:dyDescent="0.35">
      <c r="A3" s="8" t="s">
        <v>62</v>
      </c>
      <c r="B3" s="67"/>
      <c r="C3" s="67"/>
      <c r="D3" s="67"/>
      <c r="E3" s="67"/>
      <c r="F3" s="67"/>
      <c r="G3" s="67"/>
      <c r="H3" s="67"/>
      <c r="I3" s="82"/>
      <c r="J3" s="67"/>
      <c r="K3" s="67"/>
      <c r="L3" s="67"/>
      <c r="M3" s="67"/>
      <c r="N3" s="67"/>
      <c r="O3" s="67"/>
      <c r="P3" s="67"/>
      <c r="Q3" s="82"/>
    </row>
    <row r="4" spans="1:17" ht="37" x14ac:dyDescent="0.35">
      <c r="A4" s="64" t="s">
        <v>63</v>
      </c>
      <c r="B4" s="67"/>
      <c r="C4" s="67"/>
      <c r="D4" s="67"/>
      <c r="E4" s="67"/>
      <c r="F4" s="67"/>
      <c r="G4" s="67"/>
      <c r="H4" s="67"/>
      <c r="I4" s="83">
        <f>SUM(B4:H4)</f>
        <v>0</v>
      </c>
      <c r="J4" s="67"/>
      <c r="K4" s="67"/>
      <c r="L4" s="67"/>
      <c r="M4" s="67"/>
      <c r="N4" s="67"/>
      <c r="O4" s="67"/>
      <c r="P4" s="67"/>
      <c r="Q4" s="83">
        <f>SUM(J4:P4)</f>
        <v>0</v>
      </c>
    </row>
    <row r="5" spans="1:17" ht="37" x14ac:dyDescent="0.35">
      <c r="A5" s="64" t="s">
        <v>61</v>
      </c>
      <c r="B5" s="7">
        <f>B4*60</f>
        <v>0</v>
      </c>
      <c r="C5" s="7">
        <f t="shared" ref="C5:H5" si="0">C4*60</f>
        <v>0</v>
      </c>
      <c r="D5" s="7">
        <f t="shared" si="0"/>
        <v>0</v>
      </c>
      <c r="E5" s="7">
        <f t="shared" si="0"/>
        <v>0</v>
      </c>
      <c r="F5" s="7">
        <f t="shared" si="0"/>
        <v>0</v>
      </c>
      <c r="G5" s="7">
        <f t="shared" si="0"/>
        <v>0</v>
      </c>
      <c r="H5" s="7">
        <f t="shared" si="0"/>
        <v>0</v>
      </c>
      <c r="I5" s="83">
        <f>SUM(B5:H5)</f>
        <v>0</v>
      </c>
      <c r="J5" s="7">
        <f>J4*60</f>
        <v>0</v>
      </c>
      <c r="K5" s="7">
        <f t="shared" ref="K5:P5" si="1">K4*60</f>
        <v>0</v>
      </c>
      <c r="L5" s="7">
        <f t="shared" si="1"/>
        <v>0</v>
      </c>
      <c r="M5" s="7">
        <f t="shared" si="1"/>
        <v>0</v>
      </c>
      <c r="N5" s="7">
        <f t="shared" si="1"/>
        <v>0</v>
      </c>
      <c r="O5" s="7">
        <f t="shared" si="1"/>
        <v>0</v>
      </c>
      <c r="P5" s="7">
        <f t="shared" si="1"/>
        <v>0</v>
      </c>
      <c r="Q5" s="83">
        <f>SUM(J5:P5)</f>
        <v>0</v>
      </c>
    </row>
    <row r="6" spans="1:17" ht="18.5" x14ac:dyDescent="0.45">
      <c r="A6" s="5" t="s">
        <v>1</v>
      </c>
      <c r="B6" s="86"/>
      <c r="C6" s="86"/>
      <c r="D6" s="86"/>
      <c r="E6" s="86"/>
      <c r="F6" s="86"/>
      <c r="G6" s="86"/>
      <c r="H6" s="86"/>
      <c r="I6" s="83"/>
      <c r="J6" s="86"/>
      <c r="K6" s="86"/>
      <c r="L6" s="86"/>
      <c r="M6" s="86"/>
      <c r="N6" s="86"/>
      <c r="O6" s="86"/>
      <c r="P6" s="86"/>
      <c r="Q6" s="86"/>
    </row>
    <row r="7" spans="1:17" ht="15.5" x14ac:dyDescent="0.35">
      <c r="A7" s="2" t="str">
        <f>IF('Weekly Record'!A32="(input data here)","",'Weekly Record'!A32)</f>
        <v/>
      </c>
      <c r="B7" s="89"/>
      <c r="C7" s="89"/>
      <c r="D7" s="89"/>
      <c r="E7" s="89"/>
      <c r="F7" s="89"/>
      <c r="G7" s="89"/>
      <c r="H7" s="89"/>
      <c r="I7" s="83">
        <f>SUM(B7:H7)</f>
        <v>0</v>
      </c>
      <c r="J7" s="89"/>
      <c r="K7" s="89"/>
      <c r="L7" s="89"/>
      <c r="M7" s="89"/>
      <c r="N7" s="89"/>
      <c r="O7" s="89"/>
      <c r="P7" s="89"/>
      <c r="Q7" s="86">
        <f>SUM(J7:P7)</f>
        <v>0</v>
      </c>
    </row>
    <row r="8" spans="1:17" ht="15.5" x14ac:dyDescent="0.35">
      <c r="A8" s="2" t="str">
        <f>IF('Weekly Record'!A33="(input data here)","",'Weekly Record'!A33)</f>
        <v/>
      </c>
      <c r="B8" s="89"/>
      <c r="C8" s="89"/>
      <c r="D8" s="89"/>
      <c r="E8" s="89"/>
      <c r="F8" s="89"/>
      <c r="G8" s="89"/>
      <c r="H8" s="89"/>
      <c r="I8" s="83">
        <f t="shared" ref="I8:I20" si="2">SUM(B8:H8)</f>
        <v>0</v>
      </c>
      <c r="J8" s="89"/>
      <c r="K8" s="89"/>
      <c r="L8" s="89"/>
      <c r="M8" s="89"/>
      <c r="N8" s="89"/>
      <c r="O8" s="89"/>
      <c r="P8" s="89"/>
      <c r="Q8" s="86">
        <f t="shared" ref="Q8:Q20" si="3">SUM(J8:P8)</f>
        <v>0</v>
      </c>
    </row>
    <row r="9" spans="1:17" ht="15.5" x14ac:dyDescent="0.35">
      <c r="A9" s="2" t="str">
        <f>IF('Weekly Record'!A34="(input data here)","",'Weekly Record'!A34)</f>
        <v/>
      </c>
      <c r="B9" s="89"/>
      <c r="C9" s="89"/>
      <c r="D9" s="89"/>
      <c r="E9" s="89"/>
      <c r="F9" s="89"/>
      <c r="G9" s="89"/>
      <c r="H9" s="89"/>
      <c r="I9" s="83">
        <f t="shared" si="2"/>
        <v>0</v>
      </c>
      <c r="J9" s="89"/>
      <c r="K9" s="89"/>
      <c r="L9" s="89"/>
      <c r="M9" s="89"/>
      <c r="N9" s="89"/>
      <c r="O9" s="89"/>
      <c r="P9" s="89"/>
      <c r="Q9" s="86">
        <f t="shared" si="3"/>
        <v>0</v>
      </c>
    </row>
    <row r="10" spans="1:17" ht="15.5" x14ac:dyDescent="0.35">
      <c r="A10" s="2" t="str">
        <f>IF('Weekly Record'!A35="(input data here)","",'Weekly Record'!A35)</f>
        <v/>
      </c>
      <c r="B10" s="89"/>
      <c r="C10" s="89"/>
      <c r="D10" s="89"/>
      <c r="E10" s="89"/>
      <c r="F10" s="89"/>
      <c r="G10" s="89"/>
      <c r="H10" s="89"/>
      <c r="I10" s="83">
        <f t="shared" si="2"/>
        <v>0</v>
      </c>
      <c r="J10" s="89"/>
      <c r="K10" s="89"/>
      <c r="L10" s="89"/>
      <c r="M10" s="89"/>
      <c r="N10" s="89"/>
      <c r="O10" s="89"/>
      <c r="P10" s="89"/>
      <c r="Q10" s="86">
        <f t="shared" si="3"/>
        <v>0</v>
      </c>
    </row>
    <row r="11" spans="1:17" ht="15.5" x14ac:dyDescent="0.35">
      <c r="A11" s="2" t="str">
        <f>IF('Weekly Record'!A36="(input data here)","",'Weekly Record'!A36)</f>
        <v/>
      </c>
      <c r="B11" s="89"/>
      <c r="C11" s="89"/>
      <c r="D11" s="89"/>
      <c r="E11" s="89"/>
      <c r="F11" s="89"/>
      <c r="G11" s="89"/>
      <c r="H11" s="89"/>
      <c r="I11" s="83">
        <f t="shared" si="2"/>
        <v>0</v>
      </c>
      <c r="J11" s="89"/>
      <c r="K11" s="89"/>
      <c r="L11" s="89"/>
      <c r="M11" s="89"/>
      <c r="N11" s="89"/>
      <c r="O11" s="89"/>
      <c r="P11" s="89"/>
      <c r="Q11" s="86">
        <f t="shared" si="3"/>
        <v>0</v>
      </c>
    </row>
    <row r="12" spans="1:17" ht="15.5" x14ac:dyDescent="0.35">
      <c r="A12" s="2" t="str">
        <f>IF('Weekly Record'!A37="(input data here)","",'Weekly Record'!A37)</f>
        <v/>
      </c>
      <c r="B12" s="89"/>
      <c r="C12" s="89"/>
      <c r="D12" s="89"/>
      <c r="E12" s="89"/>
      <c r="F12" s="89"/>
      <c r="G12" s="89"/>
      <c r="H12" s="89"/>
      <c r="I12" s="83">
        <f t="shared" si="2"/>
        <v>0</v>
      </c>
      <c r="J12" s="89"/>
      <c r="K12" s="89"/>
      <c r="L12" s="89"/>
      <c r="M12" s="89"/>
      <c r="N12" s="89"/>
      <c r="O12" s="89"/>
      <c r="P12" s="89"/>
      <c r="Q12" s="86">
        <f t="shared" si="3"/>
        <v>0</v>
      </c>
    </row>
    <row r="13" spans="1:17" ht="15.5" x14ac:dyDescent="0.35">
      <c r="A13" s="2" t="str">
        <f>IF('Weekly Record'!A38="(input data here)","",'Weekly Record'!A38)</f>
        <v/>
      </c>
      <c r="B13" s="89"/>
      <c r="C13" s="89"/>
      <c r="D13" s="89"/>
      <c r="E13" s="89"/>
      <c r="F13" s="89"/>
      <c r="G13" s="89"/>
      <c r="H13" s="89"/>
      <c r="I13" s="83">
        <f t="shared" si="2"/>
        <v>0</v>
      </c>
      <c r="J13" s="89"/>
      <c r="K13" s="89"/>
      <c r="L13" s="89"/>
      <c r="M13" s="89"/>
      <c r="N13" s="89"/>
      <c r="O13" s="89"/>
      <c r="P13" s="89"/>
      <c r="Q13" s="86">
        <f t="shared" si="3"/>
        <v>0</v>
      </c>
    </row>
    <row r="14" spans="1:17" ht="15.5" x14ac:dyDescent="0.35">
      <c r="A14" s="2" t="str">
        <f>IF('Weekly Record'!A39="(input data here)","",'Weekly Record'!A39)</f>
        <v/>
      </c>
      <c r="B14" s="89"/>
      <c r="C14" s="89"/>
      <c r="D14" s="89"/>
      <c r="E14" s="89"/>
      <c r="F14" s="89"/>
      <c r="G14" s="89"/>
      <c r="H14" s="89"/>
      <c r="I14" s="83">
        <f t="shared" si="2"/>
        <v>0</v>
      </c>
      <c r="J14" s="89"/>
      <c r="K14" s="89"/>
      <c r="L14" s="89"/>
      <c r="M14" s="89"/>
      <c r="N14" s="89"/>
      <c r="O14" s="89"/>
      <c r="P14" s="89"/>
      <c r="Q14" s="86">
        <f t="shared" si="3"/>
        <v>0</v>
      </c>
    </row>
    <row r="15" spans="1:17" ht="15.5" x14ac:dyDescent="0.35">
      <c r="A15" s="2" t="str">
        <f>IF('Weekly Record'!A40="(input data here)","",'Weekly Record'!A40)</f>
        <v/>
      </c>
      <c r="B15" s="89"/>
      <c r="C15" s="89"/>
      <c r="D15" s="89"/>
      <c r="E15" s="89"/>
      <c r="F15" s="89"/>
      <c r="G15" s="89"/>
      <c r="H15" s="89"/>
      <c r="I15" s="83">
        <f t="shared" si="2"/>
        <v>0</v>
      </c>
      <c r="J15" s="89"/>
      <c r="K15" s="89"/>
      <c r="L15" s="89"/>
      <c r="M15" s="89"/>
      <c r="N15" s="89"/>
      <c r="O15" s="89"/>
      <c r="P15" s="89"/>
      <c r="Q15" s="86">
        <f t="shared" si="3"/>
        <v>0</v>
      </c>
    </row>
    <row r="16" spans="1:17" ht="15.5" x14ac:dyDescent="0.35">
      <c r="A16" s="2" t="str">
        <f>IF('Weekly Record'!A41="(input data here)","",'Weekly Record'!A41)</f>
        <v/>
      </c>
      <c r="B16" s="89"/>
      <c r="C16" s="89"/>
      <c r="D16" s="89"/>
      <c r="E16" s="89"/>
      <c r="F16" s="89"/>
      <c r="G16" s="89"/>
      <c r="H16" s="89"/>
      <c r="I16" s="83">
        <f t="shared" si="2"/>
        <v>0</v>
      </c>
      <c r="J16" s="89"/>
      <c r="K16" s="89"/>
      <c r="L16" s="89"/>
      <c r="M16" s="89"/>
      <c r="N16" s="89"/>
      <c r="O16" s="89"/>
      <c r="P16" s="89"/>
      <c r="Q16" s="86">
        <f t="shared" si="3"/>
        <v>0</v>
      </c>
    </row>
    <row r="17" spans="1:17" ht="15.5" x14ac:dyDescent="0.35">
      <c r="A17" s="2" t="str">
        <f>IF('Weekly Record'!A42="(input data here)","",'Weekly Record'!A42)</f>
        <v/>
      </c>
      <c r="B17" s="89"/>
      <c r="C17" s="89"/>
      <c r="D17" s="89"/>
      <c r="E17" s="89"/>
      <c r="F17" s="89"/>
      <c r="G17" s="89"/>
      <c r="H17" s="89"/>
      <c r="I17" s="83">
        <f t="shared" si="2"/>
        <v>0</v>
      </c>
      <c r="J17" s="89"/>
      <c r="K17" s="89"/>
      <c r="L17" s="89"/>
      <c r="M17" s="89"/>
      <c r="N17" s="89"/>
      <c r="O17" s="89"/>
      <c r="P17" s="89"/>
      <c r="Q17" s="86">
        <f t="shared" si="3"/>
        <v>0</v>
      </c>
    </row>
    <row r="18" spans="1:17" ht="15.5" x14ac:dyDescent="0.35">
      <c r="A18" s="2" t="str">
        <f>IF('Weekly Record'!A43="(input data here)","",'Weekly Record'!A43)</f>
        <v/>
      </c>
      <c r="B18" s="89"/>
      <c r="C18" s="89"/>
      <c r="D18" s="89"/>
      <c r="E18" s="89"/>
      <c r="F18" s="89"/>
      <c r="G18" s="89"/>
      <c r="H18" s="89"/>
      <c r="I18" s="83">
        <f t="shared" si="2"/>
        <v>0</v>
      </c>
      <c r="J18" s="89"/>
      <c r="K18" s="89"/>
      <c r="L18" s="89"/>
      <c r="M18" s="89"/>
      <c r="N18" s="89"/>
      <c r="O18" s="89"/>
      <c r="P18" s="89"/>
      <c r="Q18" s="86">
        <f t="shared" si="3"/>
        <v>0</v>
      </c>
    </row>
    <row r="19" spans="1:17" ht="18.5" x14ac:dyDescent="0.35">
      <c r="A19" s="8" t="s">
        <v>5</v>
      </c>
      <c r="B19" s="91">
        <f>SUM(B7:B18)</f>
        <v>0</v>
      </c>
      <c r="C19" s="91">
        <f t="shared" ref="C19:H19" si="4">SUM(C7:C18)</f>
        <v>0</v>
      </c>
      <c r="D19" s="91">
        <f t="shared" si="4"/>
        <v>0</v>
      </c>
      <c r="E19" s="91">
        <f t="shared" si="4"/>
        <v>0</v>
      </c>
      <c r="F19" s="91">
        <f t="shared" si="4"/>
        <v>0</v>
      </c>
      <c r="G19" s="91">
        <f t="shared" si="4"/>
        <v>0</v>
      </c>
      <c r="H19" s="91">
        <f t="shared" si="4"/>
        <v>0</v>
      </c>
      <c r="I19" s="83">
        <f t="shared" si="2"/>
        <v>0</v>
      </c>
      <c r="J19" s="91">
        <f>SUM(J7:J18)</f>
        <v>0</v>
      </c>
      <c r="K19" s="91">
        <f t="shared" ref="K19" si="5">SUM(K7:K18)</f>
        <v>0</v>
      </c>
      <c r="L19" s="91">
        <f t="shared" ref="L19" si="6">SUM(L7:L18)</f>
        <v>0</v>
      </c>
      <c r="M19" s="91">
        <f t="shared" ref="M19" si="7">SUM(M7:M18)</f>
        <v>0</v>
      </c>
      <c r="N19" s="91">
        <f t="shared" ref="N19" si="8">SUM(N7:N18)</f>
        <v>0</v>
      </c>
      <c r="O19" s="91">
        <f t="shared" ref="O19" si="9">SUM(O7:O18)</f>
        <v>0</v>
      </c>
      <c r="P19" s="91">
        <f t="shared" ref="P19" si="10">SUM(P7:P18)</f>
        <v>0</v>
      </c>
      <c r="Q19" s="86">
        <f t="shared" si="3"/>
        <v>0</v>
      </c>
    </row>
    <row r="20" spans="1:17" ht="18.5" x14ac:dyDescent="0.35">
      <c r="A20" s="8" t="s">
        <v>6</v>
      </c>
      <c r="B20" s="92">
        <f>B19/60</f>
        <v>0</v>
      </c>
      <c r="C20" s="92">
        <f t="shared" ref="C20:P20" si="11">C19/60</f>
        <v>0</v>
      </c>
      <c r="D20" s="92">
        <f t="shared" si="11"/>
        <v>0</v>
      </c>
      <c r="E20" s="92">
        <f t="shared" si="11"/>
        <v>0</v>
      </c>
      <c r="F20" s="92">
        <f t="shared" si="11"/>
        <v>0</v>
      </c>
      <c r="G20" s="92">
        <f t="shared" si="11"/>
        <v>0</v>
      </c>
      <c r="H20" s="92">
        <f t="shared" si="11"/>
        <v>0</v>
      </c>
      <c r="I20" s="93">
        <f t="shared" si="2"/>
        <v>0</v>
      </c>
      <c r="J20" s="92">
        <f t="shared" si="11"/>
        <v>0</v>
      </c>
      <c r="K20" s="92">
        <f t="shared" si="11"/>
        <v>0</v>
      </c>
      <c r="L20" s="92">
        <f t="shared" si="11"/>
        <v>0</v>
      </c>
      <c r="M20" s="92">
        <f t="shared" si="11"/>
        <v>0</v>
      </c>
      <c r="N20" s="92">
        <f t="shared" si="11"/>
        <v>0</v>
      </c>
      <c r="O20" s="92">
        <f t="shared" si="11"/>
        <v>0</v>
      </c>
      <c r="P20" s="92">
        <f t="shared" si="11"/>
        <v>0</v>
      </c>
      <c r="Q20" s="93">
        <f t="shared" si="3"/>
        <v>0</v>
      </c>
    </row>
    <row r="21" spans="1:17" ht="18.5" x14ac:dyDescent="0.35">
      <c r="A21" s="9" t="s">
        <v>3</v>
      </c>
      <c r="B21" s="94">
        <f>IFERROR(B19/B5,0)</f>
        <v>0</v>
      </c>
      <c r="C21" s="94">
        <f t="shared" ref="C21:Q21" si="12">IFERROR(C19/C5,0)</f>
        <v>0</v>
      </c>
      <c r="D21" s="94">
        <f t="shared" si="12"/>
        <v>0</v>
      </c>
      <c r="E21" s="94">
        <f t="shared" si="12"/>
        <v>0</v>
      </c>
      <c r="F21" s="94">
        <f t="shared" si="12"/>
        <v>0</v>
      </c>
      <c r="G21" s="94">
        <f t="shared" si="12"/>
        <v>0</v>
      </c>
      <c r="H21" s="94">
        <f t="shared" si="12"/>
        <v>0</v>
      </c>
      <c r="I21" s="84">
        <f t="shared" si="12"/>
        <v>0</v>
      </c>
      <c r="J21" s="94">
        <f t="shared" si="12"/>
        <v>0</v>
      </c>
      <c r="K21" s="94">
        <f t="shared" si="12"/>
        <v>0</v>
      </c>
      <c r="L21" s="94">
        <f t="shared" si="12"/>
        <v>0</v>
      </c>
      <c r="M21" s="94">
        <f t="shared" si="12"/>
        <v>0</v>
      </c>
      <c r="N21" s="94">
        <f t="shared" si="12"/>
        <v>0</v>
      </c>
      <c r="O21" s="94">
        <f t="shared" si="12"/>
        <v>0</v>
      </c>
      <c r="P21" s="94">
        <f t="shared" si="12"/>
        <v>0</v>
      </c>
      <c r="Q21" s="87">
        <f t="shared" si="12"/>
        <v>0</v>
      </c>
    </row>
    <row r="22" spans="1:17" ht="21" x14ac:dyDescent="0.5">
      <c r="A22" s="6" t="s">
        <v>2</v>
      </c>
      <c r="B22" s="86"/>
      <c r="C22" s="86"/>
      <c r="D22" s="86"/>
      <c r="E22" s="86"/>
      <c r="F22" s="86"/>
      <c r="G22" s="86"/>
      <c r="H22" s="86"/>
      <c r="I22" s="83"/>
      <c r="J22" s="86"/>
      <c r="K22" s="86"/>
      <c r="L22" s="86"/>
      <c r="M22" s="86"/>
      <c r="N22" s="86"/>
      <c r="O22" s="86"/>
      <c r="P22" s="86"/>
      <c r="Q22" s="86"/>
    </row>
    <row r="23" spans="1:17" ht="15.5" x14ac:dyDescent="0.35">
      <c r="A23" s="2" t="str">
        <f>IF('Weekly Record'!A45="(input data here)","",'Weekly Record'!A45)</f>
        <v/>
      </c>
      <c r="B23" s="89"/>
      <c r="C23" s="89"/>
      <c r="D23" s="89"/>
      <c r="E23" s="89"/>
      <c r="F23" s="89"/>
      <c r="G23" s="89"/>
      <c r="H23" s="89"/>
      <c r="I23" s="83">
        <f>SUM(B23:H23)</f>
        <v>0</v>
      </c>
      <c r="J23" s="89"/>
      <c r="K23" s="89"/>
      <c r="L23" s="89"/>
      <c r="M23" s="89"/>
      <c r="N23" s="89"/>
      <c r="O23" s="89"/>
      <c r="P23" s="89"/>
      <c r="Q23" s="86">
        <f>SUM(J23:P23)</f>
        <v>0</v>
      </c>
    </row>
    <row r="24" spans="1:17" ht="15.5" x14ac:dyDescent="0.35">
      <c r="A24" s="2" t="str">
        <f>IF('Weekly Record'!A46="(input data here)","",'Weekly Record'!A46)</f>
        <v/>
      </c>
      <c r="B24" s="89"/>
      <c r="C24" s="89"/>
      <c r="D24" s="89"/>
      <c r="E24" s="89"/>
      <c r="F24" s="89"/>
      <c r="G24" s="89"/>
      <c r="H24" s="89"/>
      <c r="I24" s="83">
        <f t="shared" ref="I24:I36" si="13">SUM(B24:H24)</f>
        <v>0</v>
      </c>
      <c r="J24" s="89"/>
      <c r="K24" s="89"/>
      <c r="L24" s="89"/>
      <c r="M24" s="89"/>
      <c r="N24" s="89"/>
      <c r="O24" s="89"/>
      <c r="P24" s="89"/>
      <c r="Q24" s="86">
        <f t="shared" ref="Q24:Q36" si="14">SUM(J24:P24)</f>
        <v>0</v>
      </c>
    </row>
    <row r="25" spans="1:17" ht="15.5" x14ac:dyDescent="0.35">
      <c r="A25" s="2" t="str">
        <f>IF('Weekly Record'!A47="(input data here)","",'Weekly Record'!A47)</f>
        <v/>
      </c>
      <c r="B25" s="89"/>
      <c r="C25" s="89"/>
      <c r="D25" s="89"/>
      <c r="E25" s="89"/>
      <c r="F25" s="89"/>
      <c r="G25" s="89"/>
      <c r="H25" s="89"/>
      <c r="I25" s="83">
        <f t="shared" si="13"/>
        <v>0</v>
      </c>
      <c r="J25" s="89"/>
      <c r="K25" s="89"/>
      <c r="L25" s="89"/>
      <c r="M25" s="89"/>
      <c r="N25" s="89"/>
      <c r="O25" s="89"/>
      <c r="P25" s="89"/>
      <c r="Q25" s="86">
        <f t="shared" si="14"/>
        <v>0</v>
      </c>
    </row>
    <row r="26" spans="1:17" ht="15.5" x14ac:dyDescent="0.35">
      <c r="A26" s="2" t="str">
        <f>IF('Weekly Record'!A48="(input data here)","",'Weekly Record'!A48)</f>
        <v/>
      </c>
      <c r="B26" s="89"/>
      <c r="C26" s="89"/>
      <c r="D26" s="89"/>
      <c r="E26" s="89"/>
      <c r="F26" s="89"/>
      <c r="G26" s="89"/>
      <c r="H26" s="89"/>
      <c r="I26" s="83">
        <f t="shared" si="13"/>
        <v>0</v>
      </c>
      <c r="J26" s="89"/>
      <c r="K26" s="89"/>
      <c r="L26" s="89"/>
      <c r="M26" s="89"/>
      <c r="N26" s="89"/>
      <c r="O26" s="89"/>
      <c r="P26" s="89"/>
      <c r="Q26" s="86">
        <f t="shared" si="14"/>
        <v>0</v>
      </c>
    </row>
    <row r="27" spans="1:17" ht="15.5" x14ac:dyDescent="0.35">
      <c r="A27" s="2" t="str">
        <f>IF('Weekly Record'!A49="(input data here)","",'Weekly Record'!A49)</f>
        <v/>
      </c>
      <c r="B27" s="89"/>
      <c r="C27" s="89"/>
      <c r="D27" s="89"/>
      <c r="E27" s="89"/>
      <c r="F27" s="89"/>
      <c r="G27" s="89"/>
      <c r="H27" s="89"/>
      <c r="I27" s="83">
        <f t="shared" si="13"/>
        <v>0</v>
      </c>
      <c r="J27" s="89"/>
      <c r="K27" s="89"/>
      <c r="L27" s="89"/>
      <c r="M27" s="89"/>
      <c r="N27" s="89"/>
      <c r="O27" s="89"/>
      <c r="P27" s="89"/>
      <c r="Q27" s="86">
        <f t="shared" si="14"/>
        <v>0</v>
      </c>
    </row>
    <row r="28" spans="1:17" ht="15.5" x14ac:dyDescent="0.35">
      <c r="A28" s="2" t="str">
        <f>IF('Weekly Record'!A50="(input data here)","",'Weekly Record'!A50)</f>
        <v/>
      </c>
      <c r="B28" s="89"/>
      <c r="C28" s="89"/>
      <c r="D28" s="89"/>
      <c r="E28" s="89"/>
      <c r="F28" s="89"/>
      <c r="G28" s="89"/>
      <c r="H28" s="89"/>
      <c r="I28" s="83">
        <f t="shared" si="13"/>
        <v>0</v>
      </c>
      <c r="J28" s="89"/>
      <c r="K28" s="89"/>
      <c r="L28" s="89"/>
      <c r="M28" s="89"/>
      <c r="N28" s="89"/>
      <c r="O28" s="89"/>
      <c r="P28" s="89"/>
      <c r="Q28" s="86">
        <f t="shared" si="14"/>
        <v>0</v>
      </c>
    </row>
    <row r="29" spans="1:17" ht="15.5" x14ac:dyDescent="0.35">
      <c r="A29" s="2" t="str">
        <f>IF('Weekly Record'!A51="(input data here)","",'Weekly Record'!A51)</f>
        <v/>
      </c>
      <c r="B29" s="89"/>
      <c r="C29" s="89"/>
      <c r="D29" s="89"/>
      <c r="E29" s="89"/>
      <c r="F29" s="89"/>
      <c r="G29" s="89"/>
      <c r="H29" s="89"/>
      <c r="I29" s="83">
        <f t="shared" si="13"/>
        <v>0</v>
      </c>
      <c r="J29" s="89"/>
      <c r="K29" s="89"/>
      <c r="L29" s="89"/>
      <c r="M29" s="89"/>
      <c r="N29" s="89"/>
      <c r="O29" s="89"/>
      <c r="P29" s="89"/>
      <c r="Q29" s="86">
        <f t="shared" si="14"/>
        <v>0</v>
      </c>
    </row>
    <row r="30" spans="1:17" ht="15.5" x14ac:dyDescent="0.35">
      <c r="A30" s="2" t="str">
        <f>IF('Weekly Record'!A52="(input data here)","",'Weekly Record'!A52)</f>
        <v/>
      </c>
      <c r="B30" s="89"/>
      <c r="C30" s="89"/>
      <c r="D30" s="89"/>
      <c r="E30" s="89"/>
      <c r="F30" s="89"/>
      <c r="G30" s="89"/>
      <c r="H30" s="89"/>
      <c r="I30" s="83">
        <f t="shared" si="13"/>
        <v>0</v>
      </c>
      <c r="J30" s="89"/>
      <c r="K30" s="89"/>
      <c r="L30" s="89"/>
      <c r="M30" s="89"/>
      <c r="N30" s="89"/>
      <c r="O30" s="89"/>
      <c r="P30" s="89"/>
      <c r="Q30" s="86">
        <f t="shared" si="14"/>
        <v>0</v>
      </c>
    </row>
    <row r="31" spans="1:17" ht="15.5" x14ac:dyDescent="0.35">
      <c r="A31" s="2" t="str">
        <f>IF('Weekly Record'!A53="(input data here)","",'Weekly Record'!A53)</f>
        <v/>
      </c>
      <c r="B31" s="89"/>
      <c r="C31" s="89"/>
      <c r="D31" s="89"/>
      <c r="E31" s="89"/>
      <c r="F31" s="89"/>
      <c r="G31" s="89"/>
      <c r="H31" s="89"/>
      <c r="I31" s="83">
        <f t="shared" si="13"/>
        <v>0</v>
      </c>
      <c r="J31" s="89"/>
      <c r="K31" s="89"/>
      <c r="L31" s="89"/>
      <c r="M31" s="89"/>
      <c r="N31" s="89"/>
      <c r="O31" s="89"/>
      <c r="P31" s="89"/>
      <c r="Q31" s="86">
        <f t="shared" si="14"/>
        <v>0</v>
      </c>
    </row>
    <row r="32" spans="1:17" ht="15.5" x14ac:dyDescent="0.35">
      <c r="A32" s="2" t="str">
        <f>IF('Weekly Record'!A54="(input data here)","",'Weekly Record'!A54)</f>
        <v/>
      </c>
      <c r="B32" s="89"/>
      <c r="C32" s="89"/>
      <c r="D32" s="89"/>
      <c r="E32" s="89"/>
      <c r="F32" s="89"/>
      <c r="G32" s="89"/>
      <c r="H32" s="89"/>
      <c r="I32" s="83">
        <f t="shared" si="13"/>
        <v>0</v>
      </c>
      <c r="J32" s="89"/>
      <c r="K32" s="89"/>
      <c r="L32" s="89"/>
      <c r="M32" s="89"/>
      <c r="N32" s="89"/>
      <c r="O32" s="89"/>
      <c r="P32" s="89"/>
      <c r="Q32" s="86">
        <f t="shared" si="14"/>
        <v>0</v>
      </c>
    </row>
    <row r="33" spans="1:17" ht="15.5" x14ac:dyDescent="0.35">
      <c r="A33" s="2" t="str">
        <f>IF('Weekly Record'!A55="(input data here)","",'Weekly Record'!A55)</f>
        <v/>
      </c>
      <c r="B33" s="89"/>
      <c r="C33" s="89"/>
      <c r="D33" s="89"/>
      <c r="E33" s="89"/>
      <c r="F33" s="89"/>
      <c r="G33" s="89"/>
      <c r="H33" s="89"/>
      <c r="I33" s="83">
        <f t="shared" si="13"/>
        <v>0</v>
      </c>
      <c r="J33" s="89"/>
      <c r="K33" s="89"/>
      <c r="L33" s="89"/>
      <c r="M33" s="89"/>
      <c r="N33" s="89"/>
      <c r="O33" s="89"/>
      <c r="P33" s="89"/>
      <c r="Q33" s="86">
        <f t="shared" si="14"/>
        <v>0</v>
      </c>
    </row>
    <row r="34" spans="1:17" ht="15.5" x14ac:dyDescent="0.35">
      <c r="A34" s="2" t="str">
        <f>IF('Weekly Record'!A56="(input data here)","",'Weekly Record'!A56)</f>
        <v/>
      </c>
      <c r="B34" s="89"/>
      <c r="C34" s="89"/>
      <c r="D34" s="89"/>
      <c r="E34" s="89"/>
      <c r="F34" s="89"/>
      <c r="G34" s="89"/>
      <c r="H34" s="89"/>
      <c r="I34" s="83">
        <f t="shared" si="13"/>
        <v>0</v>
      </c>
      <c r="J34" s="89"/>
      <c r="K34" s="89"/>
      <c r="L34" s="89"/>
      <c r="M34" s="89"/>
      <c r="N34" s="89"/>
      <c r="O34" s="89"/>
      <c r="P34" s="89"/>
      <c r="Q34" s="86">
        <f t="shared" si="14"/>
        <v>0</v>
      </c>
    </row>
    <row r="35" spans="1:17" ht="18.5" x14ac:dyDescent="0.35">
      <c r="A35" s="8" t="s">
        <v>5</v>
      </c>
      <c r="B35" s="91">
        <f>SUM(B23:B34)</f>
        <v>0</v>
      </c>
      <c r="C35" s="91">
        <f t="shared" ref="C35" si="15">SUM(C23:C34)</f>
        <v>0</v>
      </c>
      <c r="D35" s="91">
        <f t="shared" ref="D35" si="16">SUM(D23:D34)</f>
        <v>0</v>
      </c>
      <c r="E35" s="91">
        <f t="shared" ref="E35" si="17">SUM(E23:E34)</f>
        <v>0</v>
      </c>
      <c r="F35" s="91">
        <f t="shared" ref="F35" si="18">SUM(F23:F34)</f>
        <v>0</v>
      </c>
      <c r="G35" s="91">
        <f t="shared" ref="G35" si="19">SUM(G23:G34)</f>
        <v>0</v>
      </c>
      <c r="H35" s="91">
        <f t="shared" ref="H35" si="20">SUM(H23:H34)</f>
        <v>0</v>
      </c>
      <c r="I35" s="83">
        <f t="shared" si="13"/>
        <v>0</v>
      </c>
      <c r="J35" s="91">
        <f>SUM(J23:J34)</f>
        <v>0</v>
      </c>
      <c r="K35" s="91">
        <f t="shared" ref="K35" si="21">SUM(K23:K34)</f>
        <v>0</v>
      </c>
      <c r="L35" s="91">
        <f t="shared" ref="L35" si="22">SUM(L23:L34)</f>
        <v>0</v>
      </c>
      <c r="M35" s="91">
        <f t="shared" ref="M35" si="23">SUM(M23:M34)</f>
        <v>0</v>
      </c>
      <c r="N35" s="91">
        <f t="shared" ref="N35" si="24">SUM(N23:N34)</f>
        <v>0</v>
      </c>
      <c r="O35" s="91">
        <f t="shared" ref="O35" si="25">SUM(O23:O34)</f>
        <v>0</v>
      </c>
      <c r="P35" s="91">
        <f t="shared" ref="P35" si="26">SUM(P23:P34)</f>
        <v>0</v>
      </c>
      <c r="Q35" s="86">
        <f t="shared" si="14"/>
        <v>0</v>
      </c>
    </row>
    <row r="36" spans="1:17" ht="18.5" x14ac:dyDescent="0.35">
      <c r="A36" s="8" t="s">
        <v>6</v>
      </c>
      <c r="B36" s="92">
        <f>B35/60</f>
        <v>0</v>
      </c>
      <c r="C36" s="92">
        <f t="shared" ref="C36:P36" si="27">C35/60</f>
        <v>0</v>
      </c>
      <c r="D36" s="92">
        <f t="shared" si="27"/>
        <v>0</v>
      </c>
      <c r="E36" s="92">
        <f t="shared" si="27"/>
        <v>0</v>
      </c>
      <c r="F36" s="92">
        <f t="shared" si="27"/>
        <v>0</v>
      </c>
      <c r="G36" s="92">
        <f t="shared" si="27"/>
        <v>0</v>
      </c>
      <c r="H36" s="92">
        <f t="shared" si="27"/>
        <v>0</v>
      </c>
      <c r="I36" s="93">
        <f t="shared" si="13"/>
        <v>0</v>
      </c>
      <c r="J36" s="92">
        <f t="shared" si="27"/>
        <v>0</v>
      </c>
      <c r="K36" s="92">
        <f t="shared" si="27"/>
        <v>0</v>
      </c>
      <c r="L36" s="92">
        <f t="shared" si="27"/>
        <v>0</v>
      </c>
      <c r="M36" s="92">
        <f t="shared" si="27"/>
        <v>0</v>
      </c>
      <c r="N36" s="92">
        <f t="shared" si="27"/>
        <v>0</v>
      </c>
      <c r="O36" s="92">
        <f t="shared" si="27"/>
        <v>0</v>
      </c>
      <c r="P36" s="92">
        <f t="shared" si="27"/>
        <v>0</v>
      </c>
      <c r="Q36" s="93">
        <f t="shared" si="14"/>
        <v>0</v>
      </c>
    </row>
    <row r="37" spans="1:17" ht="37" x14ac:dyDescent="0.35">
      <c r="A37" s="11" t="s">
        <v>9</v>
      </c>
      <c r="B37" s="94">
        <f t="shared" ref="B37:Q37" si="28">IFERROR(B35/B5,0)</f>
        <v>0</v>
      </c>
      <c r="C37" s="94">
        <f t="shared" si="28"/>
        <v>0</v>
      </c>
      <c r="D37" s="94">
        <f t="shared" si="28"/>
        <v>0</v>
      </c>
      <c r="E37" s="94">
        <f t="shared" si="28"/>
        <v>0</v>
      </c>
      <c r="F37" s="94">
        <f t="shared" si="28"/>
        <v>0</v>
      </c>
      <c r="G37" s="94">
        <f t="shared" si="28"/>
        <v>0</v>
      </c>
      <c r="H37" s="94">
        <f t="shared" si="28"/>
        <v>0</v>
      </c>
      <c r="I37" s="84">
        <f t="shared" si="28"/>
        <v>0</v>
      </c>
      <c r="J37" s="94">
        <f t="shared" si="28"/>
        <v>0</v>
      </c>
      <c r="K37" s="94">
        <f t="shared" si="28"/>
        <v>0</v>
      </c>
      <c r="L37" s="94">
        <f t="shared" si="28"/>
        <v>0</v>
      </c>
      <c r="M37" s="94">
        <f t="shared" si="28"/>
        <v>0</v>
      </c>
      <c r="N37" s="94">
        <f t="shared" si="28"/>
        <v>0</v>
      </c>
      <c r="O37" s="94">
        <f t="shared" si="28"/>
        <v>0</v>
      </c>
      <c r="P37" s="94">
        <f t="shared" si="28"/>
        <v>0</v>
      </c>
      <c r="Q37" s="87">
        <f t="shared" si="28"/>
        <v>0</v>
      </c>
    </row>
    <row r="38" spans="1:17" ht="37" x14ac:dyDescent="0.35">
      <c r="A38" s="11" t="s">
        <v>10</v>
      </c>
      <c r="B38" s="94">
        <f t="shared" ref="B38:H38" si="29">B21+B37</f>
        <v>0</v>
      </c>
      <c r="C38" s="94">
        <f t="shared" si="29"/>
        <v>0</v>
      </c>
      <c r="D38" s="94">
        <f t="shared" si="29"/>
        <v>0</v>
      </c>
      <c r="E38" s="94">
        <f t="shared" si="29"/>
        <v>0</v>
      </c>
      <c r="F38" s="94">
        <f t="shared" si="29"/>
        <v>0</v>
      </c>
      <c r="G38" s="94">
        <f t="shared" si="29"/>
        <v>0</v>
      </c>
      <c r="H38" s="94">
        <f t="shared" si="29"/>
        <v>0</v>
      </c>
      <c r="I38" s="84">
        <f>I37+I21</f>
        <v>0</v>
      </c>
      <c r="J38" s="94">
        <f t="shared" ref="J38:Q38" si="30">J21+J37</f>
        <v>0</v>
      </c>
      <c r="K38" s="94">
        <f t="shared" si="30"/>
        <v>0</v>
      </c>
      <c r="L38" s="94">
        <f t="shared" si="30"/>
        <v>0</v>
      </c>
      <c r="M38" s="94">
        <f t="shared" si="30"/>
        <v>0</v>
      </c>
      <c r="N38" s="94">
        <f t="shared" si="30"/>
        <v>0</v>
      </c>
      <c r="O38" s="94">
        <f t="shared" si="30"/>
        <v>0</v>
      </c>
      <c r="P38" s="94">
        <f t="shared" si="30"/>
        <v>0</v>
      </c>
      <c r="Q38" s="87">
        <f t="shared" si="30"/>
        <v>0</v>
      </c>
    </row>
  </sheetData>
  <sheetProtection sheet="1" objects="1" scenarios="1"/>
  <mergeCells count="1">
    <mergeCell ref="A1:Q1"/>
  </mergeCells>
  <pageMargins left="0.70866141732283472" right="0.70866141732283472" top="0.74803149606299213" bottom="0.74803149606299213" header="0.31496062992125984" footer="0.31496062992125984"/>
  <pageSetup paperSize="9" scale="61" fitToHeight="0" orientation="landscape" r:id="rId1"/>
  <headerFooter>
    <oddFooter>&amp;L&amp;8Template Revision 2.1
North Imaging Alliance
Updated 01/03/24 by Lorna Pennycook
tay.nospgproject@nhs.scot&amp;CIndirect and Associated Workloads&amp;R&amp;A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Q38"/>
  <sheetViews>
    <sheetView zoomScale="70" zoomScaleNormal="70" workbookViewId="0">
      <selection activeCell="J23" sqref="J23:P34"/>
    </sheetView>
  </sheetViews>
  <sheetFormatPr defaultRowHeight="14.5" x14ac:dyDescent="0.35"/>
  <cols>
    <col min="1" max="1" width="43.7265625" customWidth="1"/>
    <col min="2" max="17" width="10.54296875" style="85" customWidth="1"/>
  </cols>
  <sheetData>
    <row r="1" spans="1:17" ht="40" customHeight="1" x14ac:dyDescent="0.35">
      <c r="A1" s="134" t="s">
        <v>111</v>
      </c>
      <c r="B1" s="134"/>
      <c r="C1" s="134"/>
      <c r="D1" s="134"/>
      <c r="E1" s="134"/>
      <c r="F1" s="134"/>
      <c r="G1" s="134"/>
      <c r="H1" s="134"/>
      <c r="I1" s="134"/>
      <c r="J1" s="134"/>
      <c r="K1" s="134"/>
      <c r="L1" s="134"/>
      <c r="M1" s="134"/>
      <c r="N1" s="134"/>
      <c r="O1" s="134"/>
      <c r="P1" s="134"/>
      <c r="Q1" s="134"/>
    </row>
    <row r="2" spans="1:17" ht="31" x14ac:dyDescent="0.35">
      <c r="A2" s="8" t="s">
        <v>0</v>
      </c>
      <c r="B2" s="65" t="s">
        <v>109</v>
      </c>
      <c r="C2" s="65" t="s">
        <v>109</v>
      </c>
      <c r="D2" s="65" t="s">
        <v>109</v>
      </c>
      <c r="E2" s="65" t="s">
        <v>109</v>
      </c>
      <c r="F2" s="65" t="s">
        <v>109</v>
      </c>
      <c r="G2" s="65" t="s">
        <v>109</v>
      </c>
      <c r="H2" s="65" t="s">
        <v>109</v>
      </c>
      <c r="I2" s="79" t="s">
        <v>21</v>
      </c>
      <c r="J2" s="65" t="s">
        <v>109</v>
      </c>
      <c r="K2" s="65" t="s">
        <v>109</v>
      </c>
      <c r="L2" s="65" t="s">
        <v>109</v>
      </c>
      <c r="M2" s="65" t="s">
        <v>109</v>
      </c>
      <c r="N2" s="65" t="s">
        <v>109</v>
      </c>
      <c r="O2" s="65" t="s">
        <v>109</v>
      </c>
      <c r="P2" s="65" t="s">
        <v>109</v>
      </c>
      <c r="Q2" s="79" t="s">
        <v>22</v>
      </c>
    </row>
    <row r="3" spans="1:17" ht="18.5" x14ac:dyDescent="0.35">
      <c r="A3" s="8" t="s">
        <v>62</v>
      </c>
      <c r="B3" s="69"/>
      <c r="C3" s="69"/>
      <c r="D3" s="69"/>
      <c r="E3" s="69"/>
      <c r="F3" s="69"/>
      <c r="G3" s="69"/>
      <c r="H3" s="69"/>
      <c r="I3" s="100"/>
      <c r="J3" s="69"/>
      <c r="K3" s="69"/>
      <c r="L3" s="69"/>
      <c r="M3" s="69"/>
      <c r="N3" s="69"/>
      <c r="O3" s="69"/>
      <c r="P3" s="69"/>
      <c r="Q3" s="101"/>
    </row>
    <row r="4" spans="1:17" ht="37" x14ac:dyDescent="0.35">
      <c r="A4" s="64" t="s">
        <v>63</v>
      </c>
      <c r="B4" s="67"/>
      <c r="C4" s="67"/>
      <c r="D4" s="67"/>
      <c r="E4" s="67"/>
      <c r="F4" s="67"/>
      <c r="G4" s="67"/>
      <c r="H4" s="67"/>
      <c r="I4" s="83">
        <f>SUM(B4:H4)</f>
        <v>0</v>
      </c>
      <c r="J4" s="67"/>
      <c r="K4" s="67"/>
      <c r="L4" s="67"/>
      <c r="M4" s="67"/>
      <c r="N4" s="67"/>
      <c r="O4" s="67"/>
      <c r="P4" s="67"/>
      <c r="Q4" s="83">
        <f>SUM(J4:P4)</f>
        <v>0</v>
      </c>
    </row>
    <row r="5" spans="1:17" ht="37" x14ac:dyDescent="0.35">
      <c r="A5" s="64" t="s">
        <v>61</v>
      </c>
      <c r="B5" s="7">
        <f>B4*60</f>
        <v>0</v>
      </c>
      <c r="C5" s="7">
        <f t="shared" ref="C5:H5" si="0">C4*60</f>
        <v>0</v>
      </c>
      <c r="D5" s="7">
        <f t="shared" si="0"/>
        <v>0</v>
      </c>
      <c r="E5" s="7">
        <f t="shared" si="0"/>
        <v>0</v>
      </c>
      <c r="F5" s="7">
        <f t="shared" si="0"/>
        <v>0</v>
      </c>
      <c r="G5" s="7">
        <f t="shared" si="0"/>
        <v>0</v>
      </c>
      <c r="H5" s="7">
        <f t="shared" si="0"/>
        <v>0</v>
      </c>
      <c r="I5" s="83">
        <f>SUM(B5:H5)</f>
        <v>0</v>
      </c>
      <c r="J5" s="7">
        <f>J4*60</f>
        <v>0</v>
      </c>
      <c r="K5" s="7">
        <f t="shared" ref="K5:P5" si="1">K4*60</f>
        <v>0</v>
      </c>
      <c r="L5" s="7">
        <f t="shared" si="1"/>
        <v>0</v>
      </c>
      <c r="M5" s="7">
        <f t="shared" si="1"/>
        <v>0</v>
      </c>
      <c r="N5" s="7">
        <f t="shared" si="1"/>
        <v>0</v>
      </c>
      <c r="O5" s="7">
        <f t="shared" si="1"/>
        <v>0</v>
      </c>
      <c r="P5" s="7">
        <f t="shared" si="1"/>
        <v>0</v>
      </c>
      <c r="Q5" s="83">
        <f>SUM(J5:P5)</f>
        <v>0</v>
      </c>
    </row>
    <row r="6" spans="1:17" ht="18.5" x14ac:dyDescent="0.45">
      <c r="A6" s="5" t="s">
        <v>1</v>
      </c>
      <c r="B6" s="86"/>
      <c r="C6" s="86"/>
      <c r="D6" s="86"/>
      <c r="E6" s="86"/>
      <c r="F6" s="86"/>
      <c r="G6" s="86"/>
      <c r="H6" s="86"/>
      <c r="I6" s="83"/>
      <c r="J6" s="86"/>
      <c r="K6" s="86"/>
      <c r="L6" s="86"/>
      <c r="M6" s="86"/>
      <c r="N6" s="86"/>
      <c r="O6" s="86"/>
      <c r="P6" s="86"/>
      <c r="Q6" s="86"/>
    </row>
    <row r="7" spans="1:17" ht="15.5" x14ac:dyDescent="0.35">
      <c r="A7" s="2" t="str">
        <f>IF('Weekly Record'!A32="(input data here)","",'Weekly Record'!A32)</f>
        <v/>
      </c>
      <c r="B7" s="89"/>
      <c r="C7" s="89"/>
      <c r="D7" s="89"/>
      <c r="E7" s="89"/>
      <c r="F7" s="89"/>
      <c r="G7" s="89"/>
      <c r="H7" s="89"/>
      <c r="I7" s="83">
        <f>SUM(B7:H7)</f>
        <v>0</v>
      </c>
      <c r="J7" s="89"/>
      <c r="K7" s="89"/>
      <c r="L7" s="89"/>
      <c r="M7" s="89"/>
      <c r="N7" s="89"/>
      <c r="O7" s="89"/>
      <c r="P7" s="89"/>
      <c r="Q7" s="86">
        <f>SUM(J7:P7)</f>
        <v>0</v>
      </c>
    </row>
    <row r="8" spans="1:17" ht="15.5" x14ac:dyDescent="0.35">
      <c r="A8" s="2" t="str">
        <f>IF('Weekly Record'!A33="(input data here)","",'Weekly Record'!A33)</f>
        <v/>
      </c>
      <c r="B8" s="89"/>
      <c r="C8" s="89"/>
      <c r="D8" s="89"/>
      <c r="E8" s="89"/>
      <c r="F8" s="89"/>
      <c r="G8" s="89"/>
      <c r="H8" s="89"/>
      <c r="I8" s="83">
        <f t="shared" ref="I8:I20" si="2">SUM(B8:H8)</f>
        <v>0</v>
      </c>
      <c r="J8" s="89"/>
      <c r="K8" s="89"/>
      <c r="L8" s="89"/>
      <c r="M8" s="89"/>
      <c r="N8" s="89"/>
      <c r="O8" s="89"/>
      <c r="P8" s="89"/>
      <c r="Q8" s="86">
        <f t="shared" ref="Q8:Q20" si="3">SUM(J8:P8)</f>
        <v>0</v>
      </c>
    </row>
    <row r="9" spans="1:17" ht="15.5" x14ac:dyDescent="0.35">
      <c r="A9" s="2" t="str">
        <f>IF('Weekly Record'!A34="(input data here)","",'Weekly Record'!A34)</f>
        <v/>
      </c>
      <c r="B9" s="89"/>
      <c r="C9" s="89"/>
      <c r="D9" s="89"/>
      <c r="E9" s="89"/>
      <c r="F9" s="89"/>
      <c r="G9" s="89"/>
      <c r="H9" s="89"/>
      <c r="I9" s="83">
        <f t="shared" si="2"/>
        <v>0</v>
      </c>
      <c r="J9" s="89"/>
      <c r="K9" s="89"/>
      <c r="L9" s="89"/>
      <c r="M9" s="89"/>
      <c r="N9" s="89"/>
      <c r="O9" s="89"/>
      <c r="P9" s="89"/>
      <c r="Q9" s="86">
        <f t="shared" si="3"/>
        <v>0</v>
      </c>
    </row>
    <row r="10" spans="1:17" ht="15.5" x14ac:dyDescent="0.35">
      <c r="A10" s="2" t="str">
        <f>IF('Weekly Record'!A35="(input data here)","",'Weekly Record'!A35)</f>
        <v/>
      </c>
      <c r="B10" s="89"/>
      <c r="C10" s="89"/>
      <c r="D10" s="89"/>
      <c r="E10" s="89"/>
      <c r="F10" s="89"/>
      <c r="G10" s="89"/>
      <c r="H10" s="89"/>
      <c r="I10" s="83">
        <f t="shared" si="2"/>
        <v>0</v>
      </c>
      <c r="J10" s="89"/>
      <c r="K10" s="89"/>
      <c r="L10" s="89"/>
      <c r="M10" s="89"/>
      <c r="N10" s="89"/>
      <c r="O10" s="89"/>
      <c r="P10" s="89"/>
      <c r="Q10" s="86">
        <f t="shared" si="3"/>
        <v>0</v>
      </c>
    </row>
    <row r="11" spans="1:17" ht="15.5" x14ac:dyDescent="0.35">
      <c r="A11" s="2" t="str">
        <f>IF('Weekly Record'!A36="(input data here)","",'Weekly Record'!A36)</f>
        <v/>
      </c>
      <c r="B11" s="89"/>
      <c r="C11" s="89"/>
      <c r="D11" s="89"/>
      <c r="E11" s="89"/>
      <c r="F11" s="89"/>
      <c r="G11" s="89"/>
      <c r="H11" s="89"/>
      <c r="I11" s="83">
        <f t="shared" si="2"/>
        <v>0</v>
      </c>
      <c r="J11" s="89"/>
      <c r="K11" s="89"/>
      <c r="L11" s="89"/>
      <c r="M11" s="89"/>
      <c r="N11" s="89"/>
      <c r="O11" s="89"/>
      <c r="P11" s="89"/>
      <c r="Q11" s="86">
        <f t="shared" si="3"/>
        <v>0</v>
      </c>
    </row>
    <row r="12" spans="1:17" ht="15.5" x14ac:dyDescent="0.35">
      <c r="A12" s="2" t="str">
        <f>IF('Weekly Record'!A37="(input data here)","",'Weekly Record'!A37)</f>
        <v/>
      </c>
      <c r="B12" s="89"/>
      <c r="C12" s="89"/>
      <c r="D12" s="89"/>
      <c r="E12" s="89"/>
      <c r="F12" s="89"/>
      <c r="G12" s="89"/>
      <c r="H12" s="89"/>
      <c r="I12" s="83">
        <f t="shared" si="2"/>
        <v>0</v>
      </c>
      <c r="J12" s="89"/>
      <c r="K12" s="89"/>
      <c r="L12" s="89"/>
      <c r="M12" s="89"/>
      <c r="N12" s="89"/>
      <c r="O12" s="89"/>
      <c r="P12" s="89"/>
      <c r="Q12" s="86">
        <f t="shared" si="3"/>
        <v>0</v>
      </c>
    </row>
    <row r="13" spans="1:17" ht="15.5" x14ac:dyDescent="0.35">
      <c r="A13" s="2" t="str">
        <f>IF('Weekly Record'!A38="(input data here)","",'Weekly Record'!A38)</f>
        <v/>
      </c>
      <c r="B13" s="89"/>
      <c r="C13" s="89"/>
      <c r="D13" s="89"/>
      <c r="E13" s="89"/>
      <c r="F13" s="89"/>
      <c r="G13" s="89"/>
      <c r="H13" s="89"/>
      <c r="I13" s="83">
        <f t="shared" si="2"/>
        <v>0</v>
      </c>
      <c r="J13" s="89"/>
      <c r="K13" s="89"/>
      <c r="L13" s="89"/>
      <c r="M13" s="89"/>
      <c r="N13" s="89"/>
      <c r="O13" s="89"/>
      <c r="P13" s="89"/>
      <c r="Q13" s="86">
        <f t="shared" si="3"/>
        <v>0</v>
      </c>
    </row>
    <row r="14" spans="1:17" ht="15.5" x14ac:dyDescent="0.35">
      <c r="A14" s="2" t="str">
        <f>IF('Weekly Record'!A39="(input data here)","",'Weekly Record'!A39)</f>
        <v/>
      </c>
      <c r="B14" s="89"/>
      <c r="C14" s="89"/>
      <c r="D14" s="89"/>
      <c r="E14" s="89"/>
      <c r="F14" s="89"/>
      <c r="G14" s="89"/>
      <c r="H14" s="89"/>
      <c r="I14" s="83">
        <f t="shared" si="2"/>
        <v>0</v>
      </c>
      <c r="J14" s="89"/>
      <c r="K14" s="89"/>
      <c r="L14" s="89"/>
      <c r="M14" s="89"/>
      <c r="N14" s="89"/>
      <c r="O14" s="89"/>
      <c r="P14" s="89"/>
      <c r="Q14" s="86">
        <f t="shared" si="3"/>
        <v>0</v>
      </c>
    </row>
    <row r="15" spans="1:17" ht="15.5" x14ac:dyDescent="0.35">
      <c r="A15" s="2" t="str">
        <f>IF('Weekly Record'!A40="(input data here)","",'Weekly Record'!A40)</f>
        <v/>
      </c>
      <c r="B15" s="89"/>
      <c r="C15" s="89"/>
      <c r="D15" s="89"/>
      <c r="E15" s="89"/>
      <c r="F15" s="89"/>
      <c r="G15" s="89"/>
      <c r="H15" s="89"/>
      <c r="I15" s="83">
        <f t="shared" si="2"/>
        <v>0</v>
      </c>
      <c r="J15" s="89"/>
      <c r="K15" s="89"/>
      <c r="L15" s="89"/>
      <c r="M15" s="89"/>
      <c r="N15" s="89"/>
      <c r="O15" s="89"/>
      <c r="P15" s="89"/>
      <c r="Q15" s="86">
        <f t="shared" si="3"/>
        <v>0</v>
      </c>
    </row>
    <row r="16" spans="1:17" ht="15.5" x14ac:dyDescent="0.35">
      <c r="A16" s="2" t="str">
        <f>IF('Weekly Record'!A41="(input data here)","",'Weekly Record'!A41)</f>
        <v/>
      </c>
      <c r="B16" s="89"/>
      <c r="C16" s="89"/>
      <c r="D16" s="89"/>
      <c r="E16" s="89"/>
      <c r="F16" s="89"/>
      <c r="G16" s="89"/>
      <c r="H16" s="89"/>
      <c r="I16" s="83">
        <f t="shared" si="2"/>
        <v>0</v>
      </c>
      <c r="J16" s="89"/>
      <c r="K16" s="89"/>
      <c r="L16" s="89"/>
      <c r="M16" s="89"/>
      <c r="N16" s="89"/>
      <c r="O16" s="89"/>
      <c r="P16" s="89"/>
      <c r="Q16" s="86">
        <f t="shared" si="3"/>
        <v>0</v>
      </c>
    </row>
    <row r="17" spans="1:17" ht="15.5" x14ac:dyDescent="0.35">
      <c r="A17" s="2" t="str">
        <f>IF('Weekly Record'!A42="(input data here)","",'Weekly Record'!A42)</f>
        <v/>
      </c>
      <c r="B17" s="89"/>
      <c r="C17" s="89"/>
      <c r="D17" s="89"/>
      <c r="E17" s="89"/>
      <c r="F17" s="89"/>
      <c r="G17" s="89"/>
      <c r="H17" s="89"/>
      <c r="I17" s="83">
        <f t="shared" si="2"/>
        <v>0</v>
      </c>
      <c r="J17" s="89"/>
      <c r="K17" s="89"/>
      <c r="L17" s="89"/>
      <c r="M17" s="89"/>
      <c r="N17" s="89"/>
      <c r="O17" s="89"/>
      <c r="P17" s="89"/>
      <c r="Q17" s="86">
        <f t="shared" si="3"/>
        <v>0</v>
      </c>
    </row>
    <row r="18" spans="1:17" ht="15.5" x14ac:dyDescent="0.35">
      <c r="A18" s="2" t="str">
        <f>IF('Weekly Record'!A43="(input data here)","",'Weekly Record'!A43)</f>
        <v/>
      </c>
      <c r="B18" s="89"/>
      <c r="C18" s="89"/>
      <c r="D18" s="89"/>
      <c r="E18" s="89"/>
      <c r="F18" s="89"/>
      <c r="G18" s="89"/>
      <c r="H18" s="89"/>
      <c r="I18" s="83">
        <f t="shared" si="2"/>
        <v>0</v>
      </c>
      <c r="J18" s="89"/>
      <c r="K18" s="89"/>
      <c r="L18" s="89"/>
      <c r="M18" s="89"/>
      <c r="N18" s="89"/>
      <c r="O18" s="89"/>
      <c r="P18" s="89"/>
      <c r="Q18" s="86">
        <f t="shared" si="3"/>
        <v>0</v>
      </c>
    </row>
    <row r="19" spans="1:17" ht="18.5" x14ac:dyDescent="0.35">
      <c r="A19" s="8" t="s">
        <v>5</v>
      </c>
      <c r="B19" s="91">
        <f>SUM(B7:B18)</f>
        <v>0</v>
      </c>
      <c r="C19" s="91">
        <f t="shared" ref="C19:H19" si="4">SUM(C7:C18)</f>
        <v>0</v>
      </c>
      <c r="D19" s="91">
        <f t="shared" si="4"/>
        <v>0</v>
      </c>
      <c r="E19" s="91">
        <f t="shared" si="4"/>
        <v>0</v>
      </c>
      <c r="F19" s="91">
        <f t="shared" si="4"/>
        <v>0</v>
      </c>
      <c r="G19" s="91">
        <f t="shared" si="4"/>
        <v>0</v>
      </c>
      <c r="H19" s="91">
        <f t="shared" si="4"/>
        <v>0</v>
      </c>
      <c r="I19" s="83">
        <f t="shared" si="2"/>
        <v>0</v>
      </c>
      <c r="J19" s="91">
        <f>SUM(J7:J18)</f>
        <v>0</v>
      </c>
      <c r="K19" s="91">
        <f t="shared" ref="K19" si="5">SUM(K7:K18)</f>
        <v>0</v>
      </c>
      <c r="L19" s="91">
        <f t="shared" ref="L19" si="6">SUM(L7:L18)</f>
        <v>0</v>
      </c>
      <c r="M19" s="91">
        <f t="shared" ref="M19" si="7">SUM(M7:M18)</f>
        <v>0</v>
      </c>
      <c r="N19" s="91">
        <f t="shared" ref="N19" si="8">SUM(N7:N18)</f>
        <v>0</v>
      </c>
      <c r="O19" s="91">
        <f t="shared" ref="O19" si="9">SUM(O7:O18)</f>
        <v>0</v>
      </c>
      <c r="P19" s="91">
        <f t="shared" ref="P19" si="10">SUM(P7:P18)</f>
        <v>0</v>
      </c>
      <c r="Q19" s="86">
        <f t="shared" si="3"/>
        <v>0</v>
      </c>
    </row>
    <row r="20" spans="1:17" ht="18.5" x14ac:dyDescent="0.35">
      <c r="A20" s="8" t="s">
        <v>6</v>
      </c>
      <c r="B20" s="92">
        <f>B19/60</f>
        <v>0</v>
      </c>
      <c r="C20" s="92">
        <f t="shared" ref="C20:P20" si="11">C19/60</f>
        <v>0</v>
      </c>
      <c r="D20" s="92">
        <f t="shared" si="11"/>
        <v>0</v>
      </c>
      <c r="E20" s="92">
        <f t="shared" si="11"/>
        <v>0</v>
      </c>
      <c r="F20" s="92">
        <f t="shared" si="11"/>
        <v>0</v>
      </c>
      <c r="G20" s="92">
        <f t="shared" si="11"/>
        <v>0</v>
      </c>
      <c r="H20" s="92">
        <f t="shared" si="11"/>
        <v>0</v>
      </c>
      <c r="I20" s="93">
        <f t="shared" si="2"/>
        <v>0</v>
      </c>
      <c r="J20" s="92">
        <f t="shared" si="11"/>
        <v>0</v>
      </c>
      <c r="K20" s="92">
        <f t="shared" si="11"/>
        <v>0</v>
      </c>
      <c r="L20" s="92">
        <f t="shared" si="11"/>
        <v>0</v>
      </c>
      <c r="M20" s="92">
        <f t="shared" si="11"/>
        <v>0</v>
      </c>
      <c r="N20" s="92">
        <f t="shared" si="11"/>
        <v>0</v>
      </c>
      <c r="O20" s="92">
        <f t="shared" si="11"/>
        <v>0</v>
      </c>
      <c r="P20" s="92">
        <f t="shared" si="11"/>
        <v>0</v>
      </c>
      <c r="Q20" s="93">
        <f t="shared" si="3"/>
        <v>0</v>
      </c>
    </row>
    <row r="21" spans="1:17" ht="18.5" x14ac:dyDescent="0.35">
      <c r="A21" s="9" t="s">
        <v>3</v>
      </c>
      <c r="B21" s="94">
        <f>IFERROR(B19/B5,0)</f>
        <v>0</v>
      </c>
      <c r="C21" s="94">
        <f t="shared" ref="C21:Q21" si="12">IFERROR(C19/C5,0)</f>
        <v>0</v>
      </c>
      <c r="D21" s="94">
        <f t="shared" si="12"/>
        <v>0</v>
      </c>
      <c r="E21" s="94">
        <f t="shared" si="12"/>
        <v>0</v>
      </c>
      <c r="F21" s="94">
        <f t="shared" si="12"/>
        <v>0</v>
      </c>
      <c r="G21" s="94">
        <f t="shared" si="12"/>
        <v>0</v>
      </c>
      <c r="H21" s="94">
        <f t="shared" si="12"/>
        <v>0</v>
      </c>
      <c r="I21" s="84">
        <f t="shared" si="12"/>
        <v>0</v>
      </c>
      <c r="J21" s="94">
        <f t="shared" si="12"/>
        <v>0</v>
      </c>
      <c r="K21" s="94">
        <f t="shared" si="12"/>
        <v>0</v>
      </c>
      <c r="L21" s="94">
        <f t="shared" si="12"/>
        <v>0</v>
      </c>
      <c r="M21" s="94">
        <f t="shared" si="12"/>
        <v>0</v>
      </c>
      <c r="N21" s="94">
        <f t="shared" si="12"/>
        <v>0</v>
      </c>
      <c r="O21" s="94">
        <f t="shared" si="12"/>
        <v>0</v>
      </c>
      <c r="P21" s="94">
        <f t="shared" si="12"/>
        <v>0</v>
      </c>
      <c r="Q21" s="87">
        <f t="shared" si="12"/>
        <v>0</v>
      </c>
    </row>
    <row r="22" spans="1:17" ht="21" x14ac:dyDescent="0.5">
      <c r="A22" s="6" t="s">
        <v>2</v>
      </c>
      <c r="B22" s="86"/>
      <c r="C22" s="86"/>
      <c r="D22" s="86"/>
      <c r="E22" s="86"/>
      <c r="F22" s="86"/>
      <c r="G22" s="86"/>
      <c r="H22" s="86"/>
      <c r="I22" s="83"/>
      <c r="J22" s="86"/>
      <c r="K22" s="86"/>
      <c r="L22" s="86"/>
      <c r="M22" s="86"/>
      <c r="N22" s="86"/>
      <c r="O22" s="86"/>
      <c r="P22" s="86"/>
      <c r="Q22" s="86"/>
    </row>
    <row r="23" spans="1:17" ht="15.5" x14ac:dyDescent="0.35">
      <c r="A23" s="2" t="str">
        <f>IF('Weekly Record'!A45="(input data here)","",'Weekly Record'!A45)</f>
        <v/>
      </c>
      <c r="B23" s="89"/>
      <c r="C23" s="89"/>
      <c r="D23" s="89"/>
      <c r="E23" s="89"/>
      <c r="F23" s="89"/>
      <c r="G23" s="89"/>
      <c r="H23" s="89"/>
      <c r="I23" s="83">
        <f>SUM(B23:H23)</f>
        <v>0</v>
      </c>
      <c r="J23" s="89"/>
      <c r="K23" s="89"/>
      <c r="L23" s="89"/>
      <c r="M23" s="89"/>
      <c r="N23" s="89"/>
      <c r="O23" s="89"/>
      <c r="P23" s="89"/>
      <c r="Q23" s="86">
        <f>SUM(J23:P23)</f>
        <v>0</v>
      </c>
    </row>
    <row r="24" spans="1:17" ht="15.5" x14ac:dyDescent="0.35">
      <c r="A24" s="2" t="str">
        <f>IF('Weekly Record'!A46="(input data here)","",'Weekly Record'!A46)</f>
        <v/>
      </c>
      <c r="B24" s="89"/>
      <c r="C24" s="89"/>
      <c r="D24" s="89"/>
      <c r="E24" s="89"/>
      <c r="F24" s="89"/>
      <c r="G24" s="89"/>
      <c r="H24" s="89"/>
      <c r="I24" s="83">
        <f t="shared" ref="I24:I36" si="13">SUM(B24:H24)</f>
        <v>0</v>
      </c>
      <c r="J24" s="89"/>
      <c r="K24" s="89"/>
      <c r="L24" s="89"/>
      <c r="M24" s="89"/>
      <c r="N24" s="89"/>
      <c r="O24" s="89"/>
      <c r="P24" s="89"/>
      <c r="Q24" s="86">
        <f t="shared" ref="Q24:Q36" si="14">SUM(J24:P24)</f>
        <v>0</v>
      </c>
    </row>
    <row r="25" spans="1:17" ht="15.5" x14ac:dyDescent="0.35">
      <c r="A25" s="2" t="str">
        <f>IF('Weekly Record'!A47="(input data here)","",'Weekly Record'!A47)</f>
        <v/>
      </c>
      <c r="B25" s="89"/>
      <c r="C25" s="89"/>
      <c r="D25" s="89"/>
      <c r="E25" s="89"/>
      <c r="F25" s="89"/>
      <c r="G25" s="89"/>
      <c r="H25" s="89"/>
      <c r="I25" s="83">
        <f t="shared" si="13"/>
        <v>0</v>
      </c>
      <c r="J25" s="89"/>
      <c r="K25" s="89"/>
      <c r="L25" s="89"/>
      <c r="M25" s="89"/>
      <c r="N25" s="89"/>
      <c r="O25" s="89"/>
      <c r="P25" s="89"/>
      <c r="Q25" s="86">
        <f t="shared" si="14"/>
        <v>0</v>
      </c>
    </row>
    <row r="26" spans="1:17" ht="15.5" x14ac:dyDescent="0.35">
      <c r="A26" s="2" t="str">
        <f>IF('Weekly Record'!A48="(input data here)","",'Weekly Record'!A48)</f>
        <v/>
      </c>
      <c r="B26" s="89"/>
      <c r="C26" s="89"/>
      <c r="D26" s="89"/>
      <c r="E26" s="89"/>
      <c r="F26" s="89"/>
      <c r="G26" s="89"/>
      <c r="H26" s="89"/>
      <c r="I26" s="83">
        <f t="shared" si="13"/>
        <v>0</v>
      </c>
      <c r="J26" s="89"/>
      <c r="K26" s="89"/>
      <c r="L26" s="89"/>
      <c r="M26" s="89"/>
      <c r="N26" s="89"/>
      <c r="O26" s="89"/>
      <c r="P26" s="89"/>
      <c r="Q26" s="86">
        <f t="shared" si="14"/>
        <v>0</v>
      </c>
    </row>
    <row r="27" spans="1:17" ht="15.5" x14ac:dyDescent="0.35">
      <c r="A27" s="2" t="str">
        <f>IF('Weekly Record'!A49="(input data here)","",'Weekly Record'!A49)</f>
        <v/>
      </c>
      <c r="B27" s="89"/>
      <c r="C27" s="89"/>
      <c r="D27" s="89"/>
      <c r="E27" s="89"/>
      <c r="F27" s="89"/>
      <c r="G27" s="89"/>
      <c r="H27" s="89"/>
      <c r="I27" s="83">
        <f t="shared" si="13"/>
        <v>0</v>
      </c>
      <c r="J27" s="89"/>
      <c r="K27" s="89"/>
      <c r="L27" s="89"/>
      <c r="M27" s="89"/>
      <c r="N27" s="89"/>
      <c r="O27" s="89"/>
      <c r="P27" s="89"/>
      <c r="Q27" s="86">
        <f t="shared" si="14"/>
        <v>0</v>
      </c>
    </row>
    <row r="28" spans="1:17" ht="15.5" x14ac:dyDescent="0.35">
      <c r="A28" s="2" t="str">
        <f>IF('Weekly Record'!A50="(input data here)","",'Weekly Record'!A50)</f>
        <v/>
      </c>
      <c r="B28" s="89"/>
      <c r="C28" s="89"/>
      <c r="D28" s="89"/>
      <c r="E28" s="89"/>
      <c r="F28" s="89"/>
      <c r="G28" s="89"/>
      <c r="H28" s="89"/>
      <c r="I28" s="83">
        <f t="shared" si="13"/>
        <v>0</v>
      </c>
      <c r="J28" s="89"/>
      <c r="K28" s="89"/>
      <c r="L28" s="89"/>
      <c r="M28" s="89"/>
      <c r="N28" s="89"/>
      <c r="O28" s="89"/>
      <c r="P28" s="89"/>
      <c r="Q28" s="86">
        <f t="shared" si="14"/>
        <v>0</v>
      </c>
    </row>
    <row r="29" spans="1:17" ht="15.5" x14ac:dyDescent="0.35">
      <c r="A29" s="2" t="str">
        <f>IF('Weekly Record'!A51="(input data here)","",'Weekly Record'!A51)</f>
        <v/>
      </c>
      <c r="B29" s="89"/>
      <c r="C29" s="89"/>
      <c r="D29" s="89"/>
      <c r="E29" s="89"/>
      <c r="F29" s="89"/>
      <c r="G29" s="89"/>
      <c r="H29" s="89"/>
      <c r="I29" s="83">
        <f t="shared" si="13"/>
        <v>0</v>
      </c>
      <c r="J29" s="89"/>
      <c r="K29" s="89"/>
      <c r="L29" s="89"/>
      <c r="M29" s="89"/>
      <c r="N29" s="89"/>
      <c r="O29" s="89"/>
      <c r="P29" s="89"/>
      <c r="Q29" s="86">
        <f t="shared" si="14"/>
        <v>0</v>
      </c>
    </row>
    <row r="30" spans="1:17" ht="15.5" x14ac:dyDescent="0.35">
      <c r="A30" s="2" t="str">
        <f>IF('Weekly Record'!A52="(input data here)","",'Weekly Record'!A52)</f>
        <v/>
      </c>
      <c r="B30" s="89"/>
      <c r="C30" s="89"/>
      <c r="D30" s="89"/>
      <c r="E30" s="89"/>
      <c r="F30" s="89"/>
      <c r="G30" s="89"/>
      <c r="H30" s="89"/>
      <c r="I30" s="83">
        <f t="shared" si="13"/>
        <v>0</v>
      </c>
      <c r="J30" s="89"/>
      <c r="K30" s="89"/>
      <c r="L30" s="89"/>
      <c r="M30" s="89"/>
      <c r="N30" s="89"/>
      <c r="O30" s="89"/>
      <c r="P30" s="89"/>
      <c r="Q30" s="86">
        <f t="shared" si="14"/>
        <v>0</v>
      </c>
    </row>
    <row r="31" spans="1:17" ht="15.5" x14ac:dyDescent="0.35">
      <c r="A31" s="2" t="str">
        <f>IF('Weekly Record'!A53="(input data here)","",'Weekly Record'!A53)</f>
        <v/>
      </c>
      <c r="B31" s="89"/>
      <c r="C31" s="89"/>
      <c r="D31" s="89"/>
      <c r="E31" s="89"/>
      <c r="F31" s="89"/>
      <c r="G31" s="89"/>
      <c r="H31" s="89"/>
      <c r="I31" s="83">
        <f t="shared" si="13"/>
        <v>0</v>
      </c>
      <c r="J31" s="89"/>
      <c r="K31" s="89"/>
      <c r="L31" s="89"/>
      <c r="M31" s="89"/>
      <c r="N31" s="89"/>
      <c r="O31" s="89"/>
      <c r="P31" s="89"/>
      <c r="Q31" s="86">
        <f t="shared" si="14"/>
        <v>0</v>
      </c>
    </row>
    <row r="32" spans="1:17" ht="15.5" x14ac:dyDescent="0.35">
      <c r="A32" s="2" t="str">
        <f>IF('Weekly Record'!A54="(input data here)","",'Weekly Record'!A54)</f>
        <v/>
      </c>
      <c r="B32" s="89"/>
      <c r="C32" s="89"/>
      <c r="D32" s="89"/>
      <c r="E32" s="89"/>
      <c r="F32" s="89"/>
      <c r="G32" s="89"/>
      <c r="H32" s="89"/>
      <c r="I32" s="83">
        <f t="shared" si="13"/>
        <v>0</v>
      </c>
      <c r="J32" s="89"/>
      <c r="K32" s="89"/>
      <c r="L32" s="89"/>
      <c r="M32" s="89"/>
      <c r="N32" s="89"/>
      <c r="O32" s="89"/>
      <c r="P32" s="89"/>
      <c r="Q32" s="86">
        <f t="shared" si="14"/>
        <v>0</v>
      </c>
    </row>
    <row r="33" spans="1:17" ht="15.5" x14ac:dyDescent="0.35">
      <c r="A33" s="2" t="str">
        <f>IF('Weekly Record'!A55="(input data here)","",'Weekly Record'!A55)</f>
        <v/>
      </c>
      <c r="B33" s="89"/>
      <c r="C33" s="89"/>
      <c r="D33" s="89"/>
      <c r="E33" s="89"/>
      <c r="F33" s="89"/>
      <c r="G33" s="89"/>
      <c r="H33" s="89"/>
      <c r="I33" s="83">
        <f t="shared" si="13"/>
        <v>0</v>
      </c>
      <c r="J33" s="89"/>
      <c r="K33" s="89"/>
      <c r="L33" s="89"/>
      <c r="M33" s="89"/>
      <c r="N33" s="89"/>
      <c r="O33" s="89"/>
      <c r="P33" s="89"/>
      <c r="Q33" s="86">
        <f t="shared" si="14"/>
        <v>0</v>
      </c>
    </row>
    <row r="34" spans="1:17" ht="15.5" x14ac:dyDescent="0.35">
      <c r="A34" s="2" t="str">
        <f>IF('Weekly Record'!A56="(input data here)","",'Weekly Record'!A56)</f>
        <v/>
      </c>
      <c r="B34" s="89"/>
      <c r="C34" s="89"/>
      <c r="D34" s="89"/>
      <c r="E34" s="89"/>
      <c r="F34" s="89"/>
      <c r="G34" s="89"/>
      <c r="H34" s="89"/>
      <c r="I34" s="83">
        <f t="shared" si="13"/>
        <v>0</v>
      </c>
      <c r="J34" s="89"/>
      <c r="K34" s="89"/>
      <c r="L34" s="89"/>
      <c r="M34" s="89"/>
      <c r="N34" s="89"/>
      <c r="O34" s="89"/>
      <c r="P34" s="89"/>
      <c r="Q34" s="86">
        <f t="shared" si="14"/>
        <v>0</v>
      </c>
    </row>
    <row r="35" spans="1:17" ht="18.5" x14ac:dyDescent="0.35">
      <c r="A35" s="8" t="s">
        <v>5</v>
      </c>
      <c r="B35" s="91">
        <f>SUM(B23:B34)</f>
        <v>0</v>
      </c>
      <c r="C35" s="91">
        <f t="shared" ref="C35" si="15">SUM(C23:C34)</f>
        <v>0</v>
      </c>
      <c r="D35" s="91">
        <f t="shared" ref="D35" si="16">SUM(D23:D34)</f>
        <v>0</v>
      </c>
      <c r="E35" s="91">
        <f t="shared" ref="E35" si="17">SUM(E23:E34)</f>
        <v>0</v>
      </c>
      <c r="F35" s="91">
        <f t="shared" ref="F35" si="18">SUM(F23:F34)</f>
        <v>0</v>
      </c>
      <c r="G35" s="91">
        <f t="shared" ref="G35" si="19">SUM(G23:G34)</f>
        <v>0</v>
      </c>
      <c r="H35" s="91">
        <f t="shared" ref="H35" si="20">SUM(H23:H34)</f>
        <v>0</v>
      </c>
      <c r="I35" s="83">
        <f t="shared" si="13"/>
        <v>0</v>
      </c>
      <c r="J35" s="91">
        <f>SUM(J23:J34)</f>
        <v>0</v>
      </c>
      <c r="K35" s="91">
        <f t="shared" ref="K35" si="21">SUM(K23:K34)</f>
        <v>0</v>
      </c>
      <c r="L35" s="91">
        <f t="shared" ref="L35" si="22">SUM(L23:L34)</f>
        <v>0</v>
      </c>
      <c r="M35" s="91">
        <f t="shared" ref="M35" si="23">SUM(M23:M34)</f>
        <v>0</v>
      </c>
      <c r="N35" s="91">
        <f t="shared" ref="N35" si="24">SUM(N23:N34)</f>
        <v>0</v>
      </c>
      <c r="O35" s="91">
        <f t="shared" ref="O35" si="25">SUM(O23:O34)</f>
        <v>0</v>
      </c>
      <c r="P35" s="91">
        <f t="shared" ref="P35" si="26">SUM(P23:P34)</f>
        <v>0</v>
      </c>
      <c r="Q35" s="86">
        <f t="shared" si="14"/>
        <v>0</v>
      </c>
    </row>
    <row r="36" spans="1:17" ht="18.5" x14ac:dyDescent="0.35">
      <c r="A36" s="8" t="s">
        <v>6</v>
      </c>
      <c r="B36" s="92">
        <f t="shared" ref="B36:H36" si="27">B35/60</f>
        <v>0</v>
      </c>
      <c r="C36" s="92">
        <f t="shared" si="27"/>
        <v>0</v>
      </c>
      <c r="D36" s="92">
        <f t="shared" si="27"/>
        <v>0</v>
      </c>
      <c r="E36" s="92">
        <f t="shared" si="27"/>
        <v>0</v>
      </c>
      <c r="F36" s="92">
        <f t="shared" si="27"/>
        <v>0</v>
      </c>
      <c r="G36" s="92">
        <f t="shared" si="27"/>
        <v>0</v>
      </c>
      <c r="H36" s="92">
        <f t="shared" si="27"/>
        <v>0</v>
      </c>
      <c r="I36" s="93">
        <f t="shared" si="13"/>
        <v>0</v>
      </c>
      <c r="J36" s="92">
        <f t="shared" ref="J36:P36" si="28">J35/60</f>
        <v>0</v>
      </c>
      <c r="K36" s="92">
        <f t="shared" si="28"/>
        <v>0</v>
      </c>
      <c r="L36" s="92">
        <f t="shared" si="28"/>
        <v>0</v>
      </c>
      <c r="M36" s="92">
        <f t="shared" si="28"/>
        <v>0</v>
      </c>
      <c r="N36" s="92">
        <f t="shared" si="28"/>
        <v>0</v>
      </c>
      <c r="O36" s="92">
        <f t="shared" si="28"/>
        <v>0</v>
      </c>
      <c r="P36" s="92">
        <f t="shared" si="28"/>
        <v>0</v>
      </c>
      <c r="Q36" s="86">
        <f t="shared" si="14"/>
        <v>0</v>
      </c>
    </row>
    <row r="37" spans="1:17" ht="37" x14ac:dyDescent="0.35">
      <c r="A37" s="11" t="s">
        <v>9</v>
      </c>
      <c r="B37" s="94">
        <f t="shared" ref="B37:Q37" si="29">IFERROR(B35/B5,0)</f>
        <v>0</v>
      </c>
      <c r="C37" s="94">
        <f t="shared" si="29"/>
        <v>0</v>
      </c>
      <c r="D37" s="94">
        <f t="shared" si="29"/>
        <v>0</v>
      </c>
      <c r="E37" s="94">
        <f t="shared" si="29"/>
        <v>0</v>
      </c>
      <c r="F37" s="94">
        <f t="shared" si="29"/>
        <v>0</v>
      </c>
      <c r="G37" s="94">
        <f t="shared" si="29"/>
        <v>0</v>
      </c>
      <c r="H37" s="94">
        <f t="shared" si="29"/>
        <v>0</v>
      </c>
      <c r="I37" s="84">
        <f t="shared" si="29"/>
        <v>0</v>
      </c>
      <c r="J37" s="94">
        <f t="shared" si="29"/>
        <v>0</v>
      </c>
      <c r="K37" s="94">
        <f t="shared" si="29"/>
        <v>0</v>
      </c>
      <c r="L37" s="94">
        <f t="shared" si="29"/>
        <v>0</v>
      </c>
      <c r="M37" s="94">
        <f t="shared" si="29"/>
        <v>0</v>
      </c>
      <c r="N37" s="94">
        <f t="shared" si="29"/>
        <v>0</v>
      </c>
      <c r="O37" s="94">
        <f t="shared" si="29"/>
        <v>0</v>
      </c>
      <c r="P37" s="94">
        <f t="shared" si="29"/>
        <v>0</v>
      </c>
      <c r="Q37" s="87">
        <f t="shared" si="29"/>
        <v>0</v>
      </c>
    </row>
    <row r="38" spans="1:17" ht="37" x14ac:dyDescent="0.35">
      <c r="A38" s="11" t="s">
        <v>10</v>
      </c>
      <c r="B38" s="94">
        <f t="shared" ref="B38:H38" si="30">B21+B37</f>
        <v>0</v>
      </c>
      <c r="C38" s="94">
        <f t="shared" si="30"/>
        <v>0</v>
      </c>
      <c r="D38" s="94">
        <f t="shared" si="30"/>
        <v>0</v>
      </c>
      <c r="E38" s="94">
        <f t="shared" si="30"/>
        <v>0</v>
      </c>
      <c r="F38" s="94">
        <f t="shared" si="30"/>
        <v>0</v>
      </c>
      <c r="G38" s="94">
        <f t="shared" si="30"/>
        <v>0</v>
      </c>
      <c r="H38" s="94">
        <f t="shared" si="30"/>
        <v>0</v>
      </c>
      <c r="I38" s="84">
        <f>I37+I21</f>
        <v>0</v>
      </c>
      <c r="J38" s="94">
        <f t="shared" ref="J38:Q38" si="31">J21+J37</f>
        <v>0</v>
      </c>
      <c r="K38" s="94">
        <f t="shared" si="31"/>
        <v>0</v>
      </c>
      <c r="L38" s="94">
        <f t="shared" si="31"/>
        <v>0</v>
      </c>
      <c r="M38" s="94">
        <f t="shared" si="31"/>
        <v>0</v>
      </c>
      <c r="N38" s="94">
        <f t="shared" si="31"/>
        <v>0</v>
      </c>
      <c r="O38" s="94">
        <f t="shared" si="31"/>
        <v>0</v>
      </c>
      <c r="P38" s="94">
        <f t="shared" si="31"/>
        <v>0</v>
      </c>
      <c r="Q38" s="87">
        <f t="shared" si="31"/>
        <v>0</v>
      </c>
    </row>
  </sheetData>
  <sheetProtection sheet="1" objects="1" scenarios="1"/>
  <mergeCells count="1">
    <mergeCell ref="A1:Q1"/>
  </mergeCells>
  <pageMargins left="0.70866141732283472" right="0.70866141732283472" top="0.74803149606299213" bottom="0.74803149606299213" header="0.31496062992125984" footer="0.31496062992125984"/>
  <pageSetup paperSize="9" scale="61" fitToHeight="0" orientation="landscape" r:id="rId1"/>
  <headerFooter>
    <oddFooter>&amp;L&amp;8Template Revision 2.1
North Imaging Alliance
Updated 01/03/24 by Lorna Pennycook
tay.nospgproject@nhs.scot&amp;CIndirect and Associated Workloads&amp;R&amp;A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J198"/>
  <sheetViews>
    <sheetView zoomScale="120" zoomScaleNormal="120" workbookViewId="0">
      <selection activeCell="J2" sqref="J2:N4"/>
    </sheetView>
  </sheetViews>
  <sheetFormatPr defaultColWidth="0" defaultRowHeight="14.5" zeroHeight="1" x14ac:dyDescent="0.35"/>
  <cols>
    <col min="1" max="1" width="2.54296875" style="106" customWidth="1"/>
    <col min="2" max="2" width="9.1796875" style="106" customWidth="1"/>
    <col min="3" max="3" width="10.453125" style="106" bestFit="1" customWidth="1"/>
    <col min="4" max="4" width="9.1796875" style="106" customWidth="1"/>
    <col min="5" max="5" width="20.1796875" style="106" customWidth="1"/>
    <col min="6" max="6" width="11.1796875" style="106" customWidth="1"/>
    <col min="7" max="8" width="9.1796875" style="106" customWidth="1"/>
    <col min="9" max="9" width="8.453125" style="106" customWidth="1"/>
    <col min="10" max="10" width="2.54296875" style="106" customWidth="1"/>
    <col min="11" max="16384" width="9.1796875" style="106" hidden="1"/>
  </cols>
  <sheetData>
    <row r="1" spans="1:10" ht="83.15" customHeight="1" x14ac:dyDescent="0.35">
      <c r="A1" s="107"/>
      <c r="B1" s="135" t="s">
        <v>91</v>
      </c>
      <c r="C1" s="135"/>
      <c r="D1" s="135"/>
      <c r="E1" s="135"/>
      <c r="F1" s="135"/>
      <c r="G1" s="135"/>
      <c r="H1" s="135"/>
      <c r="I1" s="135"/>
      <c r="J1" s="107"/>
    </row>
    <row r="2" spans="1:10" x14ac:dyDescent="0.35">
      <c r="A2" s="15"/>
      <c r="B2" s="15"/>
      <c r="C2" s="15"/>
      <c r="D2" s="15"/>
      <c r="E2" s="15"/>
      <c r="F2" s="15"/>
      <c r="G2" s="15"/>
      <c r="H2" s="15"/>
      <c r="I2" s="15"/>
      <c r="J2" s="15"/>
    </row>
    <row r="3" spans="1:10" ht="30.65" customHeight="1" x14ac:dyDescent="0.35">
      <c r="A3" s="15"/>
      <c r="B3" s="136" t="s">
        <v>114</v>
      </c>
      <c r="C3" s="136"/>
      <c r="D3" s="136"/>
      <c r="E3" s="136"/>
      <c r="F3" s="136"/>
      <c r="G3" s="136"/>
      <c r="H3" s="136"/>
      <c r="I3" s="136"/>
      <c r="J3" s="15"/>
    </row>
    <row r="4" spans="1:10" x14ac:dyDescent="0.35">
      <c r="A4" s="15"/>
      <c r="B4" s="15"/>
      <c r="C4" s="15"/>
      <c r="D4" s="15"/>
      <c r="E4" s="15"/>
      <c r="F4" s="15"/>
      <c r="G4" s="15"/>
      <c r="H4" s="15"/>
      <c r="I4" s="15"/>
      <c r="J4" s="15"/>
    </row>
    <row r="5" spans="1:10" x14ac:dyDescent="0.35">
      <c r="A5" s="15"/>
      <c r="B5" s="137" t="s">
        <v>65</v>
      </c>
      <c r="C5" s="137"/>
      <c r="D5" s="137"/>
      <c r="E5" s="125" t="str">
        <f>IF(ISBLANK('Set Up'!D1),"",'Set Up'!D1)</f>
        <v/>
      </c>
      <c r="F5" s="15"/>
      <c r="G5" s="15"/>
      <c r="H5" s="15"/>
      <c r="I5" s="15"/>
      <c r="J5" s="15"/>
    </row>
    <row r="6" spans="1:10" x14ac:dyDescent="0.35">
      <c r="A6" s="15"/>
      <c r="B6" s="137" t="s">
        <v>66</v>
      </c>
      <c r="C6" s="137"/>
      <c r="D6" s="137"/>
      <c r="E6" s="125" t="str">
        <f>IF(ISBLANK('Set Up'!D2),"",'Set Up'!D2)</f>
        <v/>
      </c>
      <c r="F6" s="15"/>
      <c r="G6" s="15"/>
      <c r="H6" s="15"/>
      <c r="I6" s="15"/>
      <c r="J6" s="15"/>
    </row>
    <row r="7" spans="1:10" x14ac:dyDescent="0.35">
      <c r="A7" s="15"/>
      <c r="B7" s="137" t="s">
        <v>67</v>
      </c>
      <c r="C7" s="137"/>
      <c r="D7" s="137"/>
      <c r="E7" s="125" t="str">
        <f>IF(ISBLANK('Set Up'!D3),"",'Set Up'!D3)</f>
        <v/>
      </c>
      <c r="F7" s="15"/>
      <c r="G7" s="15"/>
      <c r="H7" s="15"/>
      <c r="I7" s="15"/>
      <c r="J7" s="15"/>
    </row>
    <row r="8" spans="1:10" x14ac:dyDescent="0.35">
      <c r="A8" s="15"/>
      <c r="B8" s="137" t="s">
        <v>68</v>
      </c>
      <c r="C8" s="137"/>
      <c r="D8" s="137"/>
      <c r="E8" s="126" t="str">
        <f>IF(ISBLANK('Set Up'!$D$4),"",'Set Up'!$D$4)</f>
        <v/>
      </c>
      <c r="F8" s="15"/>
      <c r="G8" s="15"/>
      <c r="H8" s="15"/>
      <c r="I8" s="15"/>
      <c r="J8" s="15"/>
    </row>
    <row r="9" spans="1:10" x14ac:dyDescent="0.35">
      <c r="A9" s="15"/>
      <c r="B9" s="137" t="s">
        <v>69</v>
      </c>
      <c r="C9" s="137"/>
      <c r="D9" s="137"/>
      <c r="E9" s="126" t="str">
        <f>IF(ISBLANK('Set Up'!$F$4),"",'Set Up'!$F$4)</f>
        <v/>
      </c>
      <c r="F9" s="15"/>
      <c r="G9" s="15"/>
      <c r="H9" s="15"/>
      <c r="I9" s="15"/>
      <c r="J9" s="15"/>
    </row>
    <row r="10" spans="1:10" x14ac:dyDescent="0.35">
      <c r="A10" s="15"/>
      <c r="B10" s="15"/>
      <c r="C10" s="108"/>
      <c r="D10" s="15"/>
      <c r="E10" s="15"/>
      <c r="F10" s="15"/>
      <c r="G10" s="15"/>
      <c r="H10" s="15"/>
      <c r="I10" s="15"/>
      <c r="J10" s="15"/>
    </row>
    <row r="11" spans="1:10" x14ac:dyDescent="0.35">
      <c r="A11" s="15"/>
      <c r="B11" s="109" t="s">
        <v>82</v>
      </c>
      <c r="C11" s="108"/>
      <c r="D11" s="15"/>
      <c r="E11" s="15"/>
      <c r="F11" s="15"/>
      <c r="G11" s="15"/>
      <c r="H11" s="15"/>
      <c r="I11" s="15"/>
      <c r="J11" s="15"/>
    </row>
    <row r="12" spans="1:10" ht="63" customHeight="1" x14ac:dyDescent="0.35">
      <c r="A12" s="15"/>
      <c r="B12" s="138" t="str">
        <f>IF(ISBLANK('Set Up'!D5),"",'Set Up'!D5)</f>
        <v/>
      </c>
      <c r="C12" s="139"/>
      <c r="D12" s="139"/>
      <c r="E12" s="139"/>
      <c r="F12" s="139"/>
      <c r="G12" s="139"/>
      <c r="H12" s="139"/>
      <c r="I12" s="140"/>
      <c r="J12" s="15"/>
    </row>
    <row r="13" spans="1:10" x14ac:dyDescent="0.35">
      <c r="A13" s="15"/>
      <c r="B13" s="15"/>
      <c r="C13" s="15"/>
      <c r="D13" s="15"/>
      <c r="E13" s="15"/>
      <c r="F13" s="15"/>
      <c r="G13" s="15"/>
      <c r="H13" s="15"/>
      <c r="I13" s="15"/>
      <c r="J13" s="15"/>
    </row>
    <row r="14" spans="1:10" x14ac:dyDescent="0.35">
      <c r="A14" s="15"/>
      <c r="B14" s="109" t="s">
        <v>71</v>
      </c>
      <c r="C14" s="15"/>
      <c r="D14" s="15"/>
      <c r="E14" s="15"/>
      <c r="F14" s="15"/>
      <c r="G14" s="15"/>
      <c r="H14" s="15"/>
      <c r="I14" s="15"/>
      <c r="J14" s="15"/>
    </row>
    <row r="15" spans="1:10" x14ac:dyDescent="0.35">
      <c r="A15" s="15"/>
      <c r="B15" s="15"/>
      <c r="C15" s="15"/>
      <c r="D15" s="15"/>
      <c r="E15" s="15"/>
      <c r="F15" s="15"/>
      <c r="G15" s="15"/>
      <c r="H15" s="15"/>
      <c r="I15" s="15"/>
      <c r="J15" s="15"/>
    </row>
    <row r="16" spans="1:10" ht="164.25" customHeight="1" x14ac:dyDescent="0.35">
      <c r="A16" s="15"/>
      <c r="B16" s="136" t="s">
        <v>72</v>
      </c>
      <c r="C16" s="136"/>
      <c r="D16" s="136"/>
      <c r="E16" s="136"/>
      <c r="F16" s="136"/>
      <c r="G16" s="136"/>
      <c r="H16" s="136"/>
      <c r="I16" s="136"/>
      <c r="J16" s="80"/>
    </row>
    <row r="17" spans="1:10" x14ac:dyDescent="0.35">
      <c r="A17" s="15"/>
      <c r="B17" s="15"/>
      <c r="C17" s="15"/>
      <c r="D17" s="15"/>
      <c r="E17" s="15"/>
      <c r="F17" s="15"/>
      <c r="G17" s="15"/>
      <c r="H17" s="15"/>
      <c r="I17" s="15"/>
      <c r="J17" s="15"/>
    </row>
    <row r="18" spans="1:10" x14ac:dyDescent="0.35">
      <c r="A18" s="15"/>
      <c r="B18" s="15"/>
      <c r="C18" s="15"/>
      <c r="D18" s="15"/>
      <c r="E18" s="15"/>
      <c r="F18" s="15"/>
      <c r="G18" s="15"/>
      <c r="H18" s="15"/>
      <c r="I18" s="15"/>
      <c r="J18" s="15"/>
    </row>
    <row r="19" spans="1:10" x14ac:dyDescent="0.35">
      <c r="A19" s="15"/>
      <c r="B19" s="15"/>
      <c r="C19" s="15"/>
      <c r="D19" s="15"/>
      <c r="E19" s="15"/>
      <c r="F19" s="15"/>
      <c r="G19" s="15"/>
      <c r="H19" s="15"/>
      <c r="I19" s="15"/>
      <c r="J19" s="15"/>
    </row>
    <row r="20" spans="1:10" x14ac:dyDescent="0.35">
      <c r="A20" s="15"/>
      <c r="B20" s="15"/>
      <c r="C20" s="15"/>
      <c r="D20" s="15"/>
      <c r="E20" s="15"/>
      <c r="F20" s="15"/>
      <c r="G20" s="15"/>
      <c r="H20" s="15"/>
      <c r="I20" s="15"/>
      <c r="J20" s="15"/>
    </row>
    <row r="21" spans="1:10" x14ac:dyDescent="0.35">
      <c r="A21" s="15"/>
      <c r="B21" s="15"/>
      <c r="C21" s="15"/>
      <c r="D21" s="15"/>
      <c r="E21" s="15"/>
      <c r="F21" s="15"/>
      <c r="G21" s="15"/>
      <c r="H21" s="15"/>
      <c r="I21" s="15"/>
      <c r="J21" s="15"/>
    </row>
    <row r="22" spans="1:10" x14ac:dyDescent="0.35">
      <c r="A22" s="15"/>
      <c r="B22" s="15"/>
      <c r="C22" s="15"/>
      <c r="D22" s="15"/>
      <c r="E22" s="15"/>
      <c r="F22" s="15"/>
      <c r="G22" s="15"/>
      <c r="H22" s="15"/>
      <c r="I22" s="15"/>
      <c r="J22" s="15"/>
    </row>
    <row r="23" spans="1:10" x14ac:dyDescent="0.35">
      <c r="A23" s="15"/>
      <c r="B23" s="15"/>
      <c r="C23" s="15"/>
      <c r="D23" s="15"/>
      <c r="E23" s="15"/>
      <c r="F23" s="15"/>
      <c r="G23" s="15"/>
      <c r="H23" s="15"/>
      <c r="I23" s="15"/>
      <c r="J23" s="15"/>
    </row>
    <row r="24" spans="1:10" x14ac:dyDescent="0.35">
      <c r="A24" s="15"/>
      <c r="B24" s="15"/>
      <c r="C24" s="15"/>
      <c r="D24" s="15"/>
      <c r="E24" s="15"/>
      <c r="F24" s="15"/>
      <c r="G24" s="15"/>
      <c r="H24" s="15"/>
      <c r="I24" s="15"/>
      <c r="J24" s="15"/>
    </row>
    <row r="25" spans="1:10" x14ac:dyDescent="0.35">
      <c r="A25" s="15"/>
      <c r="B25" s="15"/>
      <c r="C25" s="15"/>
      <c r="D25" s="15"/>
      <c r="E25" s="15"/>
      <c r="F25" s="15"/>
      <c r="G25" s="15"/>
      <c r="H25" s="15"/>
      <c r="I25" s="15"/>
      <c r="J25" s="15"/>
    </row>
    <row r="26" spans="1:10" x14ac:dyDescent="0.35">
      <c r="A26" s="15"/>
      <c r="B26" s="15"/>
      <c r="C26" s="15"/>
      <c r="D26" s="15"/>
      <c r="E26" s="15"/>
      <c r="F26" s="15"/>
      <c r="G26" s="15"/>
      <c r="H26" s="15"/>
      <c r="I26" s="15"/>
      <c r="J26" s="15"/>
    </row>
    <row r="27" spans="1:10" x14ac:dyDescent="0.35">
      <c r="A27" s="15"/>
      <c r="B27" s="15"/>
      <c r="C27" s="15"/>
      <c r="D27" s="15"/>
      <c r="E27" s="15"/>
      <c r="F27" s="15"/>
      <c r="G27" s="15"/>
      <c r="H27" s="15"/>
      <c r="I27" s="15"/>
      <c r="J27" s="15"/>
    </row>
    <row r="28" spans="1:10" x14ac:dyDescent="0.35">
      <c r="A28" s="15"/>
      <c r="B28" s="15"/>
      <c r="C28" s="15"/>
      <c r="D28" s="15"/>
      <c r="E28" s="15"/>
      <c r="F28" s="15"/>
      <c r="G28" s="15"/>
      <c r="H28" s="15"/>
      <c r="I28" s="15"/>
      <c r="J28" s="15"/>
    </row>
    <row r="29" spans="1:10" x14ac:dyDescent="0.35">
      <c r="A29" s="15"/>
      <c r="B29" s="15"/>
      <c r="C29" s="15"/>
      <c r="D29" s="15"/>
      <c r="E29" s="15"/>
      <c r="F29" s="15"/>
      <c r="G29" s="15"/>
      <c r="H29" s="15"/>
      <c r="I29" s="15"/>
      <c r="J29" s="15"/>
    </row>
    <row r="30" spans="1:10" x14ac:dyDescent="0.35">
      <c r="A30" s="15"/>
      <c r="B30" s="15"/>
      <c r="C30" s="15"/>
      <c r="D30" s="15"/>
      <c r="E30" s="15"/>
      <c r="F30" s="15"/>
      <c r="G30" s="15"/>
      <c r="H30" s="15"/>
      <c r="I30" s="15"/>
      <c r="J30" s="15"/>
    </row>
    <row r="31" spans="1:10" x14ac:dyDescent="0.35">
      <c r="A31" s="15"/>
      <c r="B31" s="15"/>
      <c r="C31" s="15"/>
      <c r="D31" s="15"/>
      <c r="E31" s="15"/>
      <c r="F31" s="15"/>
      <c r="G31" s="15"/>
      <c r="H31" s="15"/>
      <c r="I31" s="15"/>
      <c r="J31" s="15"/>
    </row>
    <row r="32" spans="1:10" x14ac:dyDescent="0.35">
      <c r="A32" s="15"/>
      <c r="B32" s="15"/>
      <c r="C32" s="15"/>
      <c r="D32" s="15"/>
      <c r="E32" s="15"/>
      <c r="F32" s="15"/>
      <c r="G32" s="15"/>
      <c r="H32" s="15"/>
      <c r="I32" s="15"/>
      <c r="J32" s="15"/>
    </row>
    <row r="33" spans="1:10" x14ac:dyDescent="0.35">
      <c r="A33" s="15"/>
      <c r="B33" s="15"/>
      <c r="C33" s="15"/>
      <c r="D33" s="15"/>
      <c r="E33" s="15"/>
      <c r="F33" s="15"/>
      <c r="G33" s="15"/>
      <c r="H33" s="15"/>
      <c r="I33" s="15"/>
      <c r="J33" s="15"/>
    </row>
    <row r="34" spans="1:10" x14ac:dyDescent="0.35">
      <c r="A34" s="15"/>
      <c r="B34" s="110" t="s">
        <v>73</v>
      </c>
      <c r="C34" s="15"/>
      <c r="D34" s="15"/>
      <c r="E34" s="15"/>
      <c r="F34" s="15"/>
      <c r="G34" s="15"/>
      <c r="H34" s="15"/>
      <c r="I34" s="15"/>
      <c r="J34" s="15"/>
    </row>
    <row r="35" spans="1:10" x14ac:dyDescent="0.35">
      <c r="A35" s="15"/>
      <c r="B35" s="15"/>
      <c r="C35" s="15"/>
      <c r="D35" s="15"/>
      <c r="E35" s="15"/>
      <c r="F35" s="15"/>
      <c r="G35" s="15"/>
      <c r="H35" s="15"/>
      <c r="I35" s="15"/>
      <c r="J35" s="15"/>
    </row>
    <row r="36" spans="1:10" ht="28" customHeight="1" x14ac:dyDescent="0.35">
      <c r="A36" s="15"/>
      <c r="B36" s="152" t="s">
        <v>74</v>
      </c>
      <c r="C36" s="153"/>
      <c r="D36" s="153"/>
      <c r="E36" s="153"/>
      <c r="F36" s="153"/>
      <c r="G36" s="153"/>
      <c r="H36" s="153"/>
      <c r="I36" s="153"/>
      <c r="J36" s="15"/>
    </row>
    <row r="37" spans="1:10" x14ac:dyDescent="0.35">
      <c r="A37" s="15"/>
      <c r="B37" s="15"/>
      <c r="C37" s="15"/>
      <c r="D37" s="15"/>
      <c r="E37" s="15"/>
      <c r="F37" s="15"/>
      <c r="G37" s="15"/>
      <c r="H37" s="15"/>
      <c r="I37" s="15"/>
      <c r="J37" s="15"/>
    </row>
    <row r="38" spans="1:10" x14ac:dyDescent="0.35">
      <c r="A38" s="15"/>
      <c r="B38" s="111" t="str">
        <f>'Unregistered Staff'!A7</f>
        <v/>
      </c>
      <c r="C38" s="112"/>
      <c r="D38" s="112"/>
      <c r="E38" s="113"/>
      <c r="F38" s="15"/>
      <c r="G38" s="15"/>
      <c r="H38" s="15"/>
      <c r="I38" s="15"/>
      <c r="J38" s="15"/>
    </row>
    <row r="39" spans="1:10" x14ac:dyDescent="0.35">
      <c r="A39" s="15"/>
      <c r="B39" s="111" t="str">
        <f>'Unregistered Staff'!A8</f>
        <v/>
      </c>
      <c r="C39" s="112"/>
      <c r="D39" s="112"/>
      <c r="E39" s="113"/>
      <c r="F39" s="15"/>
      <c r="G39" s="15"/>
      <c r="H39" s="15"/>
      <c r="I39" s="15"/>
      <c r="J39" s="15"/>
    </row>
    <row r="40" spans="1:10" x14ac:dyDescent="0.35">
      <c r="A40" s="15"/>
      <c r="B40" s="111" t="str">
        <f>'Unregistered Staff'!A9</f>
        <v/>
      </c>
      <c r="C40" s="112"/>
      <c r="D40" s="112"/>
      <c r="E40" s="113"/>
      <c r="F40" s="15"/>
      <c r="G40" s="15"/>
      <c r="H40" s="15"/>
      <c r="I40" s="15"/>
      <c r="J40" s="15"/>
    </row>
    <row r="41" spans="1:10" x14ac:dyDescent="0.35">
      <c r="A41" s="15"/>
      <c r="B41" s="111" t="str">
        <f>'Unregistered Staff'!A10</f>
        <v/>
      </c>
      <c r="C41" s="112"/>
      <c r="D41" s="112"/>
      <c r="E41" s="113"/>
      <c r="F41" s="15"/>
      <c r="G41" s="15"/>
      <c r="H41" s="15"/>
      <c r="I41" s="15"/>
      <c r="J41" s="15"/>
    </row>
    <row r="42" spans="1:10" x14ac:dyDescent="0.35">
      <c r="A42" s="15"/>
      <c r="B42" s="111" t="str">
        <f>'Unregistered Staff'!A11</f>
        <v/>
      </c>
      <c r="C42" s="112"/>
      <c r="D42" s="112"/>
      <c r="E42" s="113"/>
      <c r="F42" s="15"/>
      <c r="G42" s="15"/>
      <c r="H42" s="15"/>
      <c r="I42" s="15"/>
      <c r="J42" s="15"/>
    </row>
    <row r="43" spans="1:10" x14ac:dyDescent="0.35">
      <c r="A43" s="15"/>
      <c r="B43" s="111" t="str">
        <f>'Unregistered Staff'!A12</f>
        <v/>
      </c>
      <c r="C43" s="112"/>
      <c r="D43" s="112"/>
      <c r="E43" s="113"/>
      <c r="F43" s="15"/>
      <c r="G43" s="15"/>
      <c r="H43" s="15"/>
      <c r="I43" s="15"/>
      <c r="J43" s="15"/>
    </row>
    <row r="44" spans="1:10" x14ac:dyDescent="0.35">
      <c r="A44" s="15"/>
      <c r="B44" s="111" t="str">
        <f>'Unregistered Staff'!A13</f>
        <v/>
      </c>
      <c r="C44" s="112"/>
      <c r="D44" s="112"/>
      <c r="E44" s="113"/>
      <c r="F44" s="15"/>
      <c r="G44" s="15"/>
      <c r="H44" s="15"/>
      <c r="I44" s="15"/>
      <c r="J44" s="15"/>
    </row>
    <row r="45" spans="1:10" x14ac:dyDescent="0.35">
      <c r="A45" s="15"/>
      <c r="B45" s="111" t="str">
        <f>'Unregistered Staff'!A14</f>
        <v/>
      </c>
      <c r="C45" s="112"/>
      <c r="D45" s="112"/>
      <c r="E45" s="113"/>
      <c r="F45" s="15"/>
      <c r="G45" s="15"/>
      <c r="H45" s="15"/>
      <c r="I45" s="15"/>
      <c r="J45" s="15"/>
    </row>
    <row r="46" spans="1:10" x14ac:dyDescent="0.35">
      <c r="A46" s="15"/>
      <c r="B46" s="111" t="str">
        <f>'Unregistered Staff'!A15</f>
        <v/>
      </c>
      <c r="C46" s="112"/>
      <c r="D46" s="112"/>
      <c r="E46" s="113"/>
      <c r="F46" s="15"/>
      <c r="G46" s="15"/>
      <c r="H46" s="15"/>
      <c r="I46" s="15"/>
      <c r="J46" s="15"/>
    </row>
    <row r="47" spans="1:10" x14ac:dyDescent="0.35">
      <c r="A47" s="15"/>
      <c r="B47" s="111" t="str">
        <f>'Unregistered Staff'!A16</f>
        <v/>
      </c>
      <c r="C47" s="112"/>
      <c r="D47" s="112"/>
      <c r="E47" s="113"/>
      <c r="F47" s="15"/>
      <c r="G47" s="15"/>
      <c r="H47" s="15"/>
      <c r="I47" s="15"/>
      <c r="J47" s="15"/>
    </row>
    <row r="48" spans="1:10" x14ac:dyDescent="0.35">
      <c r="A48" s="15"/>
      <c r="B48" s="111" t="str">
        <f>'Unregistered Staff'!A17</f>
        <v/>
      </c>
      <c r="C48" s="112"/>
      <c r="D48" s="112"/>
      <c r="E48" s="113"/>
      <c r="F48" s="15"/>
      <c r="G48" s="15"/>
      <c r="H48" s="15"/>
      <c r="I48" s="15"/>
      <c r="J48" s="15"/>
    </row>
    <row r="49" spans="1:10" x14ac:dyDescent="0.35">
      <c r="A49" s="15"/>
      <c r="B49" s="111" t="str">
        <f>'Unregistered Staff'!A18</f>
        <v/>
      </c>
      <c r="C49" s="112"/>
      <c r="D49" s="112"/>
      <c r="E49" s="113"/>
      <c r="F49" s="15"/>
      <c r="G49" s="15"/>
      <c r="H49" s="15"/>
      <c r="I49" s="15"/>
      <c r="J49" s="15"/>
    </row>
    <row r="50" spans="1:10" x14ac:dyDescent="0.35">
      <c r="A50" s="15"/>
      <c r="B50" s="15"/>
      <c r="C50" s="15"/>
      <c r="D50" s="15"/>
      <c r="E50" s="15"/>
      <c r="F50" s="15"/>
      <c r="G50" s="15"/>
      <c r="H50" s="15"/>
      <c r="I50" s="15"/>
      <c r="J50" s="15"/>
    </row>
    <row r="51" spans="1:10" ht="27.65" customHeight="1" x14ac:dyDescent="0.35">
      <c r="A51" s="15"/>
      <c r="B51" s="150" t="s">
        <v>75</v>
      </c>
      <c r="C51" s="151"/>
      <c r="D51" s="151"/>
      <c r="E51" s="151"/>
      <c r="F51" s="151"/>
      <c r="G51" s="151"/>
      <c r="H51" s="151"/>
      <c r="I51" s="151"/>
      <c r="J51" s="15"/>
    </row>
    <row r="52" spans="1:10" x14ac:dyDescent="0.35">
      <c r="A52" s="15"/>
      <c r="B52" s="15"/>
      <c r="C52" s="15"/>
      <c r="D52" s="15"/>
      <c r="E52" s="15"/>
      <c r="F52" s="15"/>
      <c r="G52" s="15"/>
      <c r="H52" s="15"/>
      <c r="I52" s="15"/>
      <c r="J52" s="15"/>
    </row>
    <row r="53" spans="1:10" x14ac:dyDescent="0.35">
      <c r="A53" s="15"/>
      <c r="B53" s="111" t="str">
        <f>'Unregistered Staff'!A23</f>
        <v/>
      </c>
      <c r="C53" s="112"/>
      <c r="D53" s="112"/>
      <c r="E53" s="113"/>
      <c r="F53" s="15"/>
      <c r="G53" s="15"/>
      <c r="H53" s="15"/>
      <c r="I53" s="15"/>
      <c r="J53" s="15"/>
    </row>
    <row r="54" spans="1:10" x14ac:dyDescent="0.35">
      <c r="A54" s="15"/>
      <c r="B54" s="111" t="str">
        <f>'Unregistered Staff'!A24</f>
        <v/>
      </c>
      <c r="C54" s="112"/>
      <c r="D54" s="112"/>
      <c r="E54" s="113"/>
      <c r="F54" s="15"/>
      <c r="G54" s="15"/>
      <c r="H54" s="15"/>
      <c r="I54" s="15"/>
      <c r="J54" s="15"/>
    </row>
    <row r="55" spans="1:10" x14ac:dyDescent="0.35">
      <c r="A55" s="15"/>
      <c r="B55" s="111" t="str">
        <f>'Unregistered Staff'!A25</f>
        <v/>
      </c>
      <c r="C55" s="112"/>
      <c r="D55" s="112"/>
      <c r="E55" s="113"/>
      <c r="F55" s="15"/>
      <c r="G55" s="15"/>
      <c r="H55" s="15"/>
      <c r="I55" s="15"/>
      <c r="J55" s="15"/>
    </row>
    <row r="56" spans="1:10" x14ac:dyDescent="0.35">
      <c r="A56" s="15"/>
      <c r="B56" s="111" t="str">
        <f>'Unregistered Staff'!A26</f>
        <v/>
      </c>
      <c r="C56" s="112"/>
      <c r="D56" s="112"/>
      <c r="E56" s="113"/>
      <c r="F56" s="15"/>
      <c r="G56" s="15"/>
      <c r="H56" s="15"/>
      <c r="I56" s="15"/>
      <c r="J56" s="15"/>
    </row>
    <row r="57" spans="1:10" x14ac:dyDescent="0.35">
      <c r="A57" s="15"/>
      <c r="B57" s="111" t="str">
        <f>'Unregistered Staff'!A27</f>
        <v/>
      </c>
      <c r="C57" s="112"/>
      <c r="D57" s="112"/>
      <c r="E57" s="113"/>
      <c r="F57" s="15"/>
      <c r="G57" s="15"/>
      <c r="H57" s="15"/>
      <c r="I57" s="15"/>
      <c r="J57" s="15"/>
    </row>
    <row r="58" spans="1:10" x14ac:dyDescent="0.35">
      <c r="A58" s="15"/>
      <c r="B58" s="111" t="str">
        <f>'Unregistered Staff'!A28</f>
        <v/>
      </c>
      <c r="C58" s="112"/>
      <c r="D58" s="112"/>
      <c r="E58" s="113"/>
      <c r="F58" s="15"/>
      <c r="G58" s="15"/>
      <c r="H58" s="15"/>
      <c r="I58" s="15"/>
      <c r="J58" s="15"/>
    </row>
    <row r="59" spans="1:10" x14ac:dyDescent="0.35">
      <c r="A59" s="15"/>
      <c r="B59" s="111" t="str">
        <f>'Unregistered Staff'!A29</f>
        <v/>
      </c>
      <c r="C59" s="112"/>
      <c r="D59" s="112"/>
      <c r="E59" s="113"/>
      <c r="F59" s="15"/>
      <c r="G59" s="15"/>
      <c r="H59" s="15"/>
      <c r="I59" s="15"/>
      <c r="J59" s="15"/>
    </row>
    <row r="60" spans="1:10" x14ac:dyDescent="0.35">
      <c r="A60" s="15"/>
      <c r="B60" s="111" t="str">
        <f>'Unregistered Staff'!A30</f>
        <v/>
      </c>
      <c r="C60" s="112"/>
      <c r="D60" s="112"/>
      <c r="E60" s="113"/>
      <c r="F60" s="15"/>
      <c r="G60" s="15"/>
      <c r="H60" s="15"/>
      <c r="I60" s="15"/>
      <c r="J60" s="15"/>
    </row>
    <row r="61" spans="1:10" x14ac:dyDescent="0.35">
      <c r="A61" s="15"/>
      <c r="B61" s="111" t="str">
        <f>'Unregistered Staff'!A31</f>
        <v/>
      </c>
      <c r="C61" s="112"/>
      <c r="D61" s="112"/>
      <c r="E61" s="113"/>
      <c r="F61" s="15"/>
      <c r="G61" s="15"/>
      <c r="H61" s="15"/>
      <c r="I61" s="15"/>
      <c r="J61" s="15"/>
    </row>
    <row r="62" spans="1:10" x14ac:dyDescent="0.35">
      <c r="A62" s="15"/>
      <c r="B62" s="111" t="str">
        <f>'Unregistered Staff'!A32</f>
        <v/>
      </c>
      <c r="C62" s="112"/>
      <c r="D62" s="112"/>
      <c r="E62" s="113"/>
      <c r="F62" s="15"/>
      <c r="G62" s="15"/>
      <c r="H62" s="15"/>
      <c r="I62" s="15"/>
      <c r="J62" s="15"/>
    </row>
    <row r="63" spans="1:10" x14ac:dyDescent="0.35">
      <c r="A63" s="15"/>
      <c r="B63" s="111" t="str">
        <f>'Unregistered Staff'!A33</f>
        <v/>
      </c>
      <c r="C63" s="112"/>
      <c r="D63" s="112"/>
      <c r="E63" s="113"/>
      <c r="F63" s="15"/>
      <c r="G63" s="15"/>
      <c r="H63" s="15"/>
      <c r="I63" s="15"/>
      <c r="J63" s="15"/>
    </row>
    <row r="64" spans="1:10" x14ac:dyDescent="0.35">
      <c r="A64" s="15"/>
      <c r="B64" s="111" t="str">
        <f>'Unregistered Staff'!A34</f>
        <v/>
      </c>
      <c r="C64" s="112"/>
      <c r="D64" s="112"/>
      <c r="E64" s="113"/>
      <c r="F64" s="15"/>
      <c r="G64" s="15"/>
      <c r="H64" s="15"/>
      <c r="I64" s="15"/>
      <c r="J64" s="15"/>
    </row>
    <row r="65" spans="1:10" x14ac:dyDescent="0.35">
      <c r="A65" s="15"/>
      <c r="B65" s="15"/>
      <c r="C65" s="15"/>
      <c r="D65" s="15"/>
      <c r="E65" s="15"/>
      <c r="F65" s="15"/>
      <c r="G65" s="15"/>
      <c r="H65" s="15"/>
      <c r="I65" s="15"/>
      <c r="J65" s="15"/>
    </row>
    <row r="66" spans="1:10" x14ac:dyDescent="0.35">
      <c r="A66" s="15"/>
      <c r="B66" s="15"/>
      <c r="C66" s="15"/>
      <c r="D66" s="15"/>
      <c r="E66" s="15"/>
      <c r="F66" s="15"/>
      <c r="G66" s="15"/>
      <c r="H66" s="15"/>
      <c r="I66" s="15"/>
      <c r="J66" s="15"/>
    </row>
    <row r="67" spans="1:10" x14ac:dyDescent="0.35">
      <c r="A67" s="15"/>
      <c r="B67" s="15"/>
      <c r="C67" s="15"/>
      <c r="D67" s="15"/>
      <c r="E67" s="15"/>
      <c r="F67" s="15"/>
      <c r="G67" s="15"/>
      <c r="H67" s="15"/>
      <c r="I67" s="15"/>
      <c r="J67" s="15"/>
    </row>
    <row r="68" spans="1:10" x14ac:dyDescent="0.35">
      <c r="A68" s="15"/>
      <c r="B68" s="15"/>
      <c r="C68" s="15"/>
      <c r="D68" s="15"/>
      <c r="E68" s="15"/>
      <c r="F68" s="15"/>
      <c r="G68" s="15"/>
      <c r="H68" s="15"/>
      <c r="I68" s="15"/>
      <c r="J68" s="15"/>
    </row>
    <row r="69" spans="1:10" x14ac:dyDescent="0.35">
      <c r="A69" s="15"/>
      <c r="B69" s="15"/>
      <c r="C69" s="15"/>
      <c r="D69" s="15"/>
      <c r="E69" s="15"/>
      <c r="F69" s="15"/>
      <c r="G69" s="15"/>
      <c r="H69" s="15"/>
      <c r="I69" s="15"/>
      <c r="J69" s="15"/>
    </row>
    <row r="70" spans="1:10" x14ac:dyDescent="0.35">
      <c r="A70" s="15"/>
      <c r="B70" s="15"/>
      <c r="C70" s="15"/>
      <c r="D70" s="15"/>
      <c r="E70" s="15"/>
      <c r="F70" s="15"/>
      <c r="G70" s="15"/>
      <c r="H70" s="15"/>
      <c r="I70" s="15"/>
      <c r="J70" s="15"/>
    </row>
    <row r="71" spans="1:10" x14ac:dyDescent="0.35">
      <c r="A71" s="15"/>
      <c r="B71" s="15"/>
      <c r="C71" s="15"/>
      <c r="D71" s="15"/>
      <c r="E71" s="15"/>
      <c r="F71" s="15"/>
      <c r="G71" s="15"/>
      <c r="H71" s="15"/>
      <c r="I71" s="15"/>
      <c r="J71" s="15"/>
    </row>
    <row r="72" spans="1:10" x14ac:dyDescent="0.35">
      <c r="A72" s="15"/>
      <c r="B72" s="15"/>
      <c r="C72" s="15"/>
      <c r="D72" s="15"/>
      <c r="E72" s="15"/>
      <c r="F72" s="15"/>
      <c r="G72" s="15"/>
      <c r="H72" s="15"/>
      <c r="I72" s="15"/>
      <c r="J72" s="15"/>
    </row>
    <row r="73" spans="1:10" x14ac:dyDescent="0.35">
      <c r="A73" s="15"/>
      <c r="B73" s="15"/>
      <c r="C73" s="15"/>
      <c r="D73" s="15"/>
      <c r="E73" s="15"/>
      <c r="F73" s="15"/>
      <c r="G73" s="15"/>
      <c r="H73" s="15"/>
      <c r="I73" s="15"/>
      <c r="J73" s="15"/>
    </row>
    <row r="74" spans="1:10" x14ac:dyDescent="0.35">
      <c r="A74" s="15"/>
      <c r="B74" s="15"/>
      <c r="C74" s="15"/>
      <c r="D74" s="15"/>
      <c r="E74" s="15"/>
      <c r="F74" s="15"/>
      <c r="G74" s="15"/>
      <c r="H74" s="15"/>
      <c r="I74" s="15"/>
      <c r="J74" s="15"/>
    </row>
    <row r="75" spans="1:10" x14ac:dyDescent="0.35">
      <c r="A75" s="15"/>
      <c r="B75" s="15"/>
      <c r="C75" s="15"/>
      <c r="D75" s="15"/>
      <c r="E75" s="15"/>
      <c r="F75" s="15"/>
      <c r="G75" s="15"/>
      <c r="H75" s="15"/>
      <c r="I75" s="15"/>
      <c r="J75" s="15"/>
    </row>
    <row r="76" spans="1:10" x14ac:dyDescent="0.35">
      <c r="A76" s="15"/>
      <c r="B76" s="15"/>
      <c r="C76" s="15"/>
      <c r="D76" s="15"/>
      <c r="E76" s="15"/>
      <c r="F76" s="15"/>
      <c r="G76" s="15"/>
      <c r="H76" s="15"/>
      <c r="I76" s="15"/>
      <c r="J76" s="15"/>
    </row>
    <row r="77" spans="1:10" x14ac:dyDescent="0.35">
      <c r="A77" s="15"/>
      <c r="B77" s="15"/>
      <c r="C77" s="15"/>
      <c r="D77" s="15"/>
      <c r="E77" s="15"/>
      <c r="F77" s="15"/>
      <c r="G77" s="15"/>
      <c r="H77" s="15"/>
      <c r="I77" s="15"/>
      <c r="J77" s="15"/>
    </row>
    <row r="78" spans="1:10" x14ac:dyDescent="0.35">
      <c r="A78" s="15"/>
      <c r="B78" s="15"/>
      <c r="C78" s="15"/>
      <c r="D78" s="15"/>
      <c r="E78" s="15"/>
      <c r="F78" s="15"/>
      <c r="G78" s="15"/>
      <c r="H78" s="15"/>
      <c r="I78" s="15"/>
      <c r="J78" s="15"/>
    </row>
    <row r="79" spans="1:10" x14ac:dyDescent="0.35">
      <c r="A79" s="15"/>
      <c r="B79" s="15"/>
      <c r="C79" s="15"/>
      <c r="D79" s="15"/>
      <c r="E79" s="15"/>
      <c r="F79" s="15"/>
      <c r="G79" s="15"/>
      <c r="H79" s="15"/>
      <c r="I79" s="15"/>
      <c r="J79" s="15"/>
    </row>
    <row r="80" spans="1:10" x14ac:dyDescent="0.35">
      <c r="A80" s="15"/>
      <c r="B80" s="15"/>
      <c r="C80" s="15"/>
      <c r="D80" s="15"/>
      <c r="E80" s="15"/>
      <c r="F80" s="15"/>
      <c r="G80" s="15"/>
      <c r="H80" s="15"/>
      <c r="I80" s="15"/>
      <c r="J80" s="15"/>
    </row>
    <row r="81" spans="1:10" x14ac:dyDescent="0.35">
      <c r="A81" s="15"/>
      <c r="B81" s="15"/>
      <c r="C81" s="15"/>
      <c r="D81" s="15"/>
      <c r="E81" s="15"/>
      <c r="F81" s="15"/>
      <c r="G81" s="15"/>
      <c r="H81" s="15"/>
      <c r="I81" s="15"/>
      <c r="J81" s="15"/>
    </row>
    <row r="82" spans="1:10" x14ac:dyDescent="0.35">
      <c r="A82" s="15"/>
      <c r="B82" s="15"/>
      <c r="C82" s="15"/>
      <c r="D82" s="15"/>
      <c r="E82" s="15"/>
      <c r="F82" s="15"/>
      <c r="G82" s="15"/>
      <c r="H82" s="15"/>
      <c r="I82" s="15"/>
      <c r="J82" s="15"/>
    </row>
    <row r="83" spans="1:10" x14ac:dyDescent="0.35">
      <c r="A83" s="15"/>
      <c r="B83" s="15"/>
      <c r="C83" s="15"/>
      <c r="D83" s="15"/>
      <c r="E83" s="15"/>
      <c r="F83" s="15"/>
      <c r="G83" s="15"/>
      <c r="H83" s="15"/>
      <c r="I83" s="15"/>
      <c r="J83" s="15"/>
    </row>
    <row r="84" spans="1:10" x14ac:dyDescent="0.35">
      <c r="A84" s="15"/>
      <c r="B84" s="110" t="s">
        <v>80</v>
      </c>
      <c r="C84" s="15"/>
      <c r="D84" s="15"/>
      <c r="E84" s="15"/>
      <c r="F84" s="15"/>
      <c r="G84" s="15"/>
      <c r="H84" s="15"/>
      <c r="I84" s="15"/>
      <c r="J84" s="15"/>
    </row>
    <row r="85" spans="1:10" x14ac:dyDescent="0.35">
      <c r="A85" s="15"/>
      <c r="B85" s="15"/>
      <c r="C85" s="15"/>
      <c r="D85" s="15"/>
      <c r="E85" s="15"/>
      <c r="F85" s="15"/>
      <c r="G85" s="15"/>
      <c r="H85" s="15"/>
      <c r="I85" s="15"/>
      <c r="J85" s="15"/>
    </row>
    <row r="86" spans="1:10" ht="32.5" customHeight="1" x14ac:dyDescent="0.35">
      <c r="A86" s="15"/>
      <c r="B86" s="153" t="s">
        <v>74</v>
      </c>
      <c r="C86" s="153"/>
      <c r="D86" s="153"/>
      <c r="E86" s="153"/>
      <c r="F86" s="153"/>
      <c r="G86" s="153"/>
      <c r="H86" s="153"/>
      <c r="I86" s="153"/>
      <c r="J86" s="15"/>
    </row>
    <row r="87" spans="1:10" x14ac:dyDescent="0.35">
      <c r="A87" s="15"/>
      <c r="B87" s="15"/>
      <c r="C87" s="15"/>
      <c r="D87" s="15"/>
      <c r="E87" s="15"/>
      <c r="F87" s="15"/>
      <c r="G87" s="15"/>
      <c r="H87" s="15"/>
      <c r="I87" s="15"/>
      <c r="J87" s="15"/>
    </row>
    <row r="88" spans="1:10" x14ac:dyDescent="0.35">
      <c r="A88" s="15"/>
      <c r="B88" s="111" t="str">
        <f>'Registered Staff'!A7</f>
        <v/>
      </c>
      <c r="C88" s="112"/>
      <c r="D88" s="112"/>
      <c r="E88" s="113"/>
      <c r="F88" s="15"/>
      <c r="G88" s="15"/>
      <c r="H88" s="15"/>
      <c r="I88" s="15"/>
      <c r="J88" s="15"/>
    </row>
    <row r="89" spans="1:10" x14ac:dyDescent="0.35">
      <c r="A89" s="15"/>
      <c r="B89" s="111" t="str">
        <f>'Registered Staff'!A8</f>
        <v/>
      </c>
      <c r="C89" s="112"/>
      <c r="D89" s="112"/>
      <c r="E89" s="113"/>
      <c r="F89" s="15"/>
      <c r="G89" s="15"/>
      <c r="H89" s="15"/>
      <c r="I89" s="15"/>
      <c r="J89" s="15"/>
    </row>
    <row r="90" spans="1:10" x14ac:dyDescent="0.35">
      <c r="A90" s="15"/>
      <c r="B90" s="111" t="str">
        <f>'Registered Staff'!A9</f>
        <v/>
      </c>
      <c r="C90" s="112"/>
      <c r="D90" s="112"/>
      <c r="E90" s="113"/>
      <c r="F90" s="15"/>
      <c r="G90" s="15"/>
      <c r="H90" s="15"/>
      <c r="I90" s="15"/>
      <c r="J90" s="15"/>
    </row>
    <row r="91" spans="1:10" x14ac:dyDescent="0.35">
      <c r="A91" s="15"/>
      <c r="B91" s="111" t="str">
        <f>'Registered Staff'!A10</f>
        <v/>
      </c>
      <c r="C91" s="112"/>
      <c r="D91" s="112"/>
      <c r="E91" s="113"/>
      <c r="F91" s="15"/>
      <c r="G91" s="15"/>
      <c r="H91" s="15"/>
      <c r="I91" s="15"/>
      <c r="J91" s="15"/>
    </row>
    <row r="92" spans="1:10" x14ac:dyDescent="0.35">
      <c r="A92" s="15"/>
      <c r="B92" s="111" t="str">
        <f>'Registered Staff'!A11</f>
        <v/>
      </c>
      <c r="C92" s="112"/>
      <c r="D92" s="112"/>
      <c r="E92" s="113"/>
      <c r="F92" s="15"/>
      <c r="G92" s="15"/>
      <c r="H92" s="15"/>
      <c r="I92" s="15"/>
      <c r="J92" s="15"/>
    </row>
    <row r="93" spans="1:10" x14ac:dyDescent="0.35">
      <c r="A93" s="15"/>
      <c r="B93" s="111" t="str">
        <f>'Registered Staff'!A12</f>
        <v/>
      </c>
      <c r="C93" s="112"/>
      <c r="D93" s="112"/>
      <c r="E93" s="113"/>
      <c r="F93" s="15"/>
      <c r="G93" s="15"/>
      <c r="H93" s="15"/>
      <c r="I93" s="15"/>
      <c r="J93" s="15"/>
    </row>
    <row r="94" spans="1:10" x14ac:dyDescent="0.35">
      <c r="A94" s="15"/>
      <c r="B94" s="111" t="str">
        <f>'Registered Staff'!A13</f>
        <v/>
      </c>
      <c r="C94" s="112"/>
      <c r="D94" s="112"/>
      <c r="E94" s="113"/>
      <c r="F94" s="15"/>
      <c r="G94" s="15"/>
      <c r="H94" s="15"/>
      <c r="I94" s="15"/>
      <c r="J94" s="15"/>
    </row>
    <row r="95" spans="1:10" x14ac:dyDescent="0.35">
      <c r="A95" s="15"/>
      <c r="B95" s="111" t="str">
        <f>'Registered Staff'!A14</f>
        <v/>
      </c>
      <c r="C95" s="112"/>
      <c r="D95" s="112"/>
      <c r="E95" s="113"/>
      <c r="F95" s="15"/>
      <c r="G95" s="15"/>
      <c r="H95" s="15"/>
      <c r="I95" s="15"/>
      <c r="J95" s="15"/>
    </row>
    <row r="96" spans="1:10" x14ac:dyDescent="0.35">
      <c r="A96" s="15"/>
      <c r="B96" s="111" t="str">
        <f>'Registered Staff'!A15</f>
        <v/>
      </c>
      <c r="C96" s="112"/>
      <c r="D96" s="112"/>
      <c r="E96" s="113"/>
      <c r="F96" s="15"/>
      <c r="G96" s="15"/>
      <c r="H96" s="15"/>
      <c r="I96" s="15"/>
      <c r="J96" s="15"/>
    </row>
    <row r="97" spans="1:10" x14ac:dyDescent="0.35">
      <c r="A97" s="15"/>
      <c r="B97" s="111" t="str">
        <f>'Registered Staff'!A16</f>
        <v/>
      </c>
      <c r="C97" s="112"/>
      <c r="D97" s="112"/>
      <c r="E97" s="113"/>
      <c r="F97" s="15"/>
      <c r="G97" s="15"/>
      <c r="H97" s="15"/>
      <c r="I97" s="15"/>
      <c r="J97" s="15"/>
    </row>
    <row r="98" spans="1:10" x14ac:dyDescent="0.35">
      <c r="A98" s="15"/>
      <c r="B98" s="111" t="str">
        <f>'Registered Staff'!A17</f>
        <v/>
      </c>
      <c r="C98" s="112"/>
      <c r="D98" s="112"/>
      <c r="E98" s="113"/>
      <c r="F98" s="15"/>
      <c r="G98" s="15"/>
      <c r="H98" s="15"/>
      <c r="I98" s="15"/>
      <c r="J98" s="15"/>
    </row>
    <row r="99" spans="1:10" x14ac:dyDescent="0.35">
      <c r="A99" s="15"/>
      <c r="B99" s="111" t="str">
        <f>'Registered Staff'!A18</f>
        <v/>
      </c>
      <c r="C99" s="112"/>
      <c r="D99" s="112"/>
      <c r="E99" s="113"/>
      <c r="F99" s="15"/>
      <c r="G99" s="15"/>
      <c r="H99" s="15"/>
      <c r="I99" s="15"/>
      <c r="J99" s="15"/>
    </row>
    <row r="100" spans="1:10" x14ac:dyDescent="0.35">
      <c r="A100" s="15"/>
      <c r="B100" s="15"/>
      <c r="C100" s="15"/>
      <c r="D100" s="15"/>
      <c r="E100" s="15"/>
      <c r="F100" s="15"/>
      <c r="G100" s="15"/>
      <c r="H100" s="15"/>
      <c r="I100" s="15"/>
      <c r="J100" s="15"/>
    </row>
    <row r="101" spans="1:10" ht="27.65" customHeight="1" x14ac:dyDescent="0.35">
      <c r="A101" s="15"/>
      <c r="B101" s="153" t="s">
        <v>75</v>
      </c>
      <c r="C101" s="153"/>
      <c r="D101" s="153"/>
      <c r="E101" s="153"/>
      <c r="F101" s="153"/>
      <c r="G101" s="153"/>
      <c r="H101" s="153"/>
      <c r="I101" s="153"/>
      <c r="J101" s="15"/>
    </row>
    <row r="102" spans="1:10" x14ac:dyDescent="0.35">
      <c r="A102" s="15"/>
      <c r="B102" s="15"/>
      <c r="C102" s="15"/>
      <c r="D102" s="15"/>
      <c r="E102" s="15"/>
      <c r="F102" s="15"/>
      <c r="G102" s="15"/>
      <c r="H102" s="15"/>
      <c r="I102" s="15"/>
      <c r="J102" s="15"/>
    </row>
    <row r="103" spans="1:10" x14ac:dyDescent="0.35">
      <c r="A103" s="15"/>
      <c r="B103" s="111" t="str">
        <f>'Registered Staff'!A23</f>
        <v/>
      </c>
      <c r="C103" s="112"/>
      <c r="D103" s="112"/>
      <c r="E103" s="113"/>
      <c r="F103" s="15"/>
      <c r="G103" s="15"/>
      <c r="H103" s="15"/>
      <c r="I103" s="15"/>
      <c r="J103" s="15"/>
    </row>
    <row r="104" spans="1:10" x14ac:dyDescent="0.35">
      <c r="A104" s="15"/>
      <c r="B104" s="111" t="str">
        <f>'Registered Staff'!A24</f>
        <v/>
      </c>
      <c r="C104" s="112"/>
      <c r="D104" s="112"/>
      <c r="E104" s="113"/>
      <c r="F104" s="15"/>
      <c r="G104" s="15"/>
      <c r="H104" s="15"/>
      <c r="I104" s="15"/>
      <c r="J104" s="15"/>
    </row>
    <row r="105" spans="1:10" x14ac:dyDescent="0.35">
      <c r="A105" s="15"/>
      <c r="B105" s="111" t="str">
        <f>'Registered Staff'!A25</f>
        <v/>
      </c>
      <c r="C105" s="112"/>
      <c r="D105" s="112"/>
      <c r="E105" s="113"/>
      <c r="F105" s="15"/>
      <c r="G105" s="15"/>
      <c r="H105" s="15"/>
      <c r="I105" s="15"/>
      <c r="J105" s="15"/>
    </row>
    <row r="106" spans="1:10" x14ac:dyDescent="0.35">
      <c r="A106" s="15"/>
      <c r="B106" s="111" t="str">
        <f>'Registered Staff'!A26</f>
        <v/>
      </c>
      <c r="C106" s="112"/>
      <c r="D106" s="112"/>
      <c r="E106" s="113"/>
      <c r="F106" s="15"/>
      <c r="G106" s="15"/>
      <c r="H106" s="15"/>
      <c r="I106" s="15"/>
      <c r="J106" s="15"/>
    </row>
    <row r="107" spans="1:10" x14ac:dyDescent="0.35">
      <c r="A107" s="15"/>
      <c r="B107" s="111" t="str">
        <f>'Registered Staff'!A27</f>
        <v/>
      </c>
      <c r="C107" s="112"/>
      <c r="D107" s="112"/>
      <c r="E107" s="113"/>
      <c r="F107" s="15"/>
      <c r="G107" s="15"/>
      <c r="H107" s="15"/>
      <c r="I107" s="15"/>
      <c r="J107" s="15"/>
    </row>
    <row r="108" spans="1:10" x14ac:dyDescent="0.35">
      <c r="A108" s="15"/>
      <c r="B108" s="111" t="str">
        <f>'Registered Staff'!A28</f>
        <v/>
      </c>
      <c r="C108" s="112"/>
      <c r="D108" s="112"/>
      <c r="E108" s="113"/>
      <c r="F108" s="15"/>
      <c r="G108" s="15"/>
      <c r="H108" s="15"/>
      <c r="I108" s="15"/>
      <c r="J108" s="15"/>
    </row>
    <row r="109" spans="1:10" x14ac:dyDescent="0.35">
      <c r="A109" s="15"/>
      <c r="B109" s="111" t="str">
        <f>'Registered Staff'!A29</f>
        <v/>
      </c>
      <c r="C109" s="112"/>
      <c r="D109" s="112"/>
      <c r="E109" s="113"/>
      <c r="F109" s="15"/>
      <c r="G109" s="15"/>
      <c r="H109" s="15"/>
      <c r="I109" s="15"/>
      <c r="J109" s="15"/>
    </row>
    <row r="110" spans="1:10" x14ac:dyDescent="0.35">
      <c r="A110" s="15"/>
      <c r="B110" s="111" t="str">
        <f>'Registered Staff'!A30</f>
        <v/>
      </c>
      <c r="C110" s="112"/>
      <c r="D110" s="112"/>
      <c r="E110" s="113"/>
      <c r="F110" s="15"/>
      <c r="G110" s="15"/>
      <c r="H110" s="15"/>
      <c r="I110" s="15"/>
      <c r="J110" s="15"/>
    </row>
    <row r="111" spans="1:10" x14ac:dyDescent="0.35">
      <c r="A111" s="15"/>
      <c r="B111" s="111" t="str">
        <f>'Registered Staff'!A31</f>
        <v/>
      </c>
      <c r="C111" s="112"/>
      <c r="D111" s="112"/>
      <c r="E111" s="113"/>
      <c r="F111" s="15"/>
      <c r="G111" s="15"/>
      <c r="H111" s="15"/>
      <c r="I111" s="15"/>
      <c r="J111" s="15"/>
    </row>
    <row r="112" spans="1:10" x14ac:dyDescent="0.35">
      <c r="A112" s="15"/>
      <c r="B112" s="111" t="str">
        <f>'Registered Staff'!A32</f>
        <v/>
      </c>
      <c r="C112" s="112"/>
      <c r="D112" s="112"/>
      <c r="E112" s="113"/>
      <c r="F112" s="15"/>
      <c r="G112" s="15"/>
      <c r="H112" s="15"/>
      <c r="I112" s="15"/>
      <c r="J112" s="15"/>
    </row>
    <row r="113" spans="1:10" x14ac:dyDescent="0.35">
      <c r="A113" s="15"/>
      <c r="B113" s="111" t="str">
        <f>'Registered Staff'!A33</f>
        <v/>
      </c>
      <c r="C113" s="112"/>
      <c r="D113" s="112"/>
      <c r="E113" s="113"/>
      <c r="F113" s="15"/>
      <c r="G113" s="15"/>
      <c r="H113" s="15"/>
      <c r="I113" s="15"/>
      <c r="J113" s="15"/>
    </row>
    <row r="114" spans="1:10" x14ac:dyDescent="0.35">
      <c r="A114" s="15"/>
      <c r="B114" s="111" t="str">
        <f>'Registered Staff'!A34</f>
        <v/>
      </c>
      <c r="C114" s="112"/>
      <c r="D114" s="112"/>
      <c r="E114" s="113"/>
      <c r="F114" s="15"/>
      <c r="G114" s="15"/>
      <c r="H114" s="15"/>
      <c r="I114" s="15"/>
      <c r="J114" s="15"/>
    </row>
    <row r="115" spans="1:10" x14ac:dyDescent="0.35">
      <c r="A115" s="15"/>
      <c r="B115" s="15"/>
      <c r="C115" s="15"/>
      <c r="D115" s="15"/>
      <c r="E115" s="15"/>
      <c r="F115" s="15"/>
      <c r="G115" s="15"/>
      <c r="H115" s="15"/>
      <c r="I115" s="15"/>
      <c r="J115" s="15"/>
    </row>
    <row r="116" spans="1:10" x14ac:dyDescent="0.35">
      <c r="A116" s="15"/>
      <c r="B116" s="15"/>
      <c r="C116" s="15"/>
      <c r="D116" s="15"/>
      <c r="E116" s="15"/>
      <c r="F116" s="15"/>
      <c r="G116" s="15"/>
      <c r="H116" s="15"/>
      <c r="I116" s="15"/>
      <c r="J116" s="15"/>
    </row>
    <row r="117" spans="1:10" x14ac:dyDescent="0.35">
      <c r="A117" s="15"/>
      <c r="B117" s="15"/>
      <c r="C117" s="15"/>
      <c r="D117" s="15"/>
      <c r="E117" s="15"/>
      <c r="F117" s="15"/>
      <c r="G117" s="15"/>
      <c r="H117" s="15"/>
      <c r="I117" s="15"/>
      <c r="J117" s="15"/>
    </row>
    <row r="118" spans="1:10" x14ac:dyDescent="0.35">
      <c r="A118" s="15"/>
      <c r="B118" s="15"/>
      <c r="C118" s="15"/>
      <c r="D118" s="15"/>
      <c r="E118" s="15"/>
      <c r="F118" s="15"/>
      <c r="G118" s="15"/>
      <c r="H118" s="15"/>
      <c r="I118" s="15"/>
      <c r="J118" s="15"/>
    </row>
    <row r="119" spans="1:10" x14ac:dyDescent="0.35">
      <c r="A119" s="15"/>
      <c r="B119" s="15"/>
      <c r="C119" s="15"/>
      <c r="D119" s="15"/>
      <c r="E119" s="15"/>
      <c r="F119" s="15"/>
      <c r="G119" s="15"/>
      <c r="H119" s="15"/>
      <c r="I119" s="15"/>
      <c r="J119" s="15"/>
    </row>
    <row r="120" spans="1:10" x14ac:dyDescent="0.35">
      <c r="A120" s="15"/>
      <c r="B120" s="15"/>
      <c r="C120" s="15"/>
      <c r="D120" s="15"/>
      <c r="E120" s="15"/>
      <c r="F120" s="15"/>
      <c r="G120" s="15"/>
      <c r="H120" s="15"/>
      <c r="I120" s="15"/>
      <c r="J120" s="15"/>
    </row>
    <row r="121" spans="1:10" x14ac:dyDescent="0.35">
      <c r="A121" s="15"/>
      <c r="B121" s="15"/>
      <c r="C121" s="15"/>
      <c r="D121" s="15"/>
      <c r="E121" s="15"/>
      <c r="F121" s="15"/>
      <c r="G121" s="15"/>
      <c r="H121" s="15"/>
      <c r="I121" s="15"/>
      <c r="J121" s="15"/>
    </row>
    <row r="122" spans="1:10" x14ac:dyDescent="0.35">
      <c r="A122" s="15"/>
      <c r="B122" s="15"/>
      <c r="C122" s="15"/>
      <c r="D122" s="15"/>
      <c r="E122" s="15"/>
      <c r="F122" s="15"/>
      <c r="G122" s="15"/>
      <c r="H122" s="15"/>
      <c r="I122" s="15"/>
      <c r="J122" s="15"/>
    </row>
    <row r="123" spans="1:10" x14ac:dyDescent="0.35">
      <c r="A123" s="15"/>
      <c r="B123" s="15"/>
      <c r="C123" s="15"/>
      <c r="D123" s="15"/>
      <c r="E123" s="15"/>
      <c r="F123" s="15"/>
      <c r="G123" s="15"/>
      <c r="H123" s="15"/>
      <c r="I123" s="15"/>
      <c r="J123" s="15"/>
    </row>
    <row r="124" spans="1:10" x14ac:dyDescent="0.35">
      <c r="A124" s="15"/>
      <c r="B124" s="15"/>
      <c r="C124" s="15"/>
      <c r="D124" s="15"/>
      <c r="E124" s="15"/>
      <c r="F124" s="15"/>
      <c r="G124" s="15"/>
      <c r="H124" s="15"/>
      <c r="I124" s="15"/>
      <c r="J124" s="15"/>
    </row>
    <row r="125" spans="1:10" x14ac:dyDescent="0.35">
      <c r="A125" s="15"/>
      <c r="B125" s="15"/>
      <c r="C125" s="15"/>
      <c r="D125" s="15"/>
      <c r="E125" s="15"/>
      <c r="F125" s="15"/>
      <c r="G125" s="15"/>
      <c r="H125" s="15"/>
      <c r="I125" s="15"/>
      <c r="J125" s="15"/>
    </row>
    <row r="126" spans="1:10" x14ac:dyDescent="0.35">
      <c r="A126" s="15"/>
      <c r="B126" s="15"/>
      <c r="C126" s="15"/>
      <c r="D126" s="15"/>
      <c r="E126" s="15"/>
      <c r="F126" s="15"/>
      <c r="G126" s="15"/>
      <c r="H126" s="15"/>
      <c r="I126" s="15"/>
      <c r="J126" s="15"/>
    </row>
    <row r="127" spans="1:10" x14ac:dyDescent="0.35">
      <c r="A127" s="15"/>
      <c r="B127" s="15"/>
      <c r="C127" s="15"/>
      <c r="D127" s="15"/>
      <c r="E127" s="15"/>
      <c r="F127" s="15"/>
      <c r="G127" s="15"/>
      <c r="H127" s="15"/>
      <c r="I127" s="15"/>
      <c r="J127" s="15"/>
    </row>
    <row r="128" spans="1:10" x14ac:dyDescent="0.35">
      <c r="A128" s="15"/>
      <c r="B128" s="15"/>
      <c r="C128" s="15"/>
      <c r="D128" s="15"/>
      <c r="E128" s="15"/>
      <c r="F128" s="15"/>
      <c r="G128" s="15"/>
      <c r="H128" s="15"/>
      <c r="I128" s="15"/>
      <c r="J128" s="15"/>
    </row>
    <row r="129" spans="1:10" x14ac:dyDescent="0.35">
      <c r="A129" s="15"/>
      <c r="B129" s="15"/>
      <c r="C129" s="15"/>
      <c r="D129" s="15"/>
      <c r="E129" s="15"/>
      <c r="F129" s="15"/>
      <c r="G129" s="15"/>
      <c r="H129" s="15"/>
      <c r="I129" s="15"/>
      <c r="J129" s="15"/>
    </row>
    <row r="130" spans="1:10" x14ac:dyDescent="0.35">
      <c r="A130" s="15"/>
      <c r="B130" s="15"/>
      <c r="C130" s="15"/>
      <c r="D130" s="15"/>
      <c r="E130" s="15"/>
      <c r="F130" s="15"/>
      <c r="G130" s="15"/>
      <c r="H130" s="15"/>
      <c r="I130" s="15"/>
      <c r="J130" s="15"/>
    </row>
    <row r="131" spans="1:10" x14ac:dyDescent="0.35">
      <c r="A131" s="15"/>
      <c r="B131" s="15"/>
      <c r="C131" s="15"/>
      <c r="D131" s="15"/>
      <c r="E131" s="15"/>
      <c r="F131" s="15"/>
      <c r="G131" s="15"/>
      <c r="H131" s="15"/>
      <c r="I131" s="15"/>
      <c r="J131" s="15"/>
    </row>
    <row r="132" spans="1:10" x14ac:dyDescent="0.35">
      <c r="A132" s="15"/>
      <c r="B132" s="15"/>
      <c r="C132" s="15"/>
      <c r="D132" s="15"/>
      <c r="E132" s="15"/>
      <c r="F132" s="15"/>
      <c r="G132" s="15"/>
      <c r="H132" s="15"/>
      <c r="I132" s="15"/>
      <c r="J132" s="15"/>
    </row>
    <row r="133" spans="1:10" x14ac:dyDescent="0.35">
      <c r="A133" s="15"/>
      <c r="B133" s="15"/>
      <c r="C133" s="15"/>
      <c r="D133" s="15"/>
      <c r="E133" s="15"/>
      <c r="F133" s="15"/>
      <c r="G133" s="15"/>
      <c r="H133" s="15"/>
      <c r="I133" s="15"/>
      <c r="J133" s="15"/>
    </row>
    <row r="134" spans="1:10" x14ac:dyDescent="0.35">
      <c r="A134" s="15"/>
      <c r="B134" s="110" t="s">
        <v>13</v>
      </c>
      <c r="C134" s="15"/>
      <c r="D134" s="15"/>
      <c r="E134" s="15"/>
      <c r="F134" s="15"/>
      <c r="G134" s="15"/>
      <c r="H134" s="15"/>
      <c r="I134" s="15"/>
      <c r="J134" s="15"/>
    </row>
    <row r="135" spans="1:10" x14ac:dyDescent="0.35">
      <c r="A135" s="15"/>
      <c r="B135" s="15"/>
      <c r="C135" s="15"/>
      <c r="D135" s="15"/>
      <c r="E135" s="15"/>
      <c r="F135" s="15"/>
      <c r="G135" s="15"/>
      <c r="H135" s="15"/>
      <c r="I135" s="15"/>
      <c r="J135" s="15"/>
    </row>
    <row r="136" spans="1:10" ht="32.15" customHeight="1" x14ac:dyDescent="0.35">
      <c r="A136" s="15"/>
      <c r="B136" s="150" t="s">
        <v>77</v>
      </c>
      <c r="C136" s="151"/>
      <c r="D136" s="151"/>
      <c r="E136" s="151"/>
      <c r="F136" s="151"/>
      <c r="G136" s="151"/>
      <c r="H136" s="151"/>
      <c r="I136" s="151"/>
      <c r="J136" s="15"/>
    </row>
    <row r="137" spans="1:10" x14ac:dyDescent="0.35">
      <c r="A137" s="15"/>
      <c r="B137" s="15"/>
      <c r="C137" s="15"/>
      <c r="D137" s="15"/>
      <c r="E137" s="15"/>
      <c r="F137" s="15"/>
      <c r="G137" s="15"/>
      <c r="H137" s="15"/>
      <c r="I137" s="15"/>
      <c r="J137" s="15"/>
    </row>
    <row r="138" spans="1:10" x14ac:dyDescent="0.35">
      <c r="A138" s="15"/>
      <c r="B138" s="111" t="str">
        <f>'Registered Staff'!A7</f>
        <v/>
      </c>
      <c r="C138" s="112"/>
      <c r="D138" s="112"/>
      <c r="E138" s="113"/>
      <c r="F138" s="15"/>
      <c r="G138" s="15"/>
      <c r="H138" s="15"/>
      <c r="I138" s="15"/>
      <c r="J138" s="15"/>
    </row>
    <row r="139" spans="1:10" x14ac:dyDescent="0.35">
      <c r="A139" s="15"/>
      <c r="B139" s="111" t="str">
        <f>'Experienced Registered Staff'!A8</f>
        <v/>
      </c>
      <c r="C139" s="112"/>
      <c r="D139" s="112"/>
      <c r="E139" s="113"/>
      <c r="F139" s="15"/>
      <c r="G139" s="15"/>
      <c r="H139" s="15"/>
      <c r="I139" s="15"/>
      <c r="J139" s="15"/>
    </row>
    <row r="140" spans="1:10" x14ac:dyDescent="0.35">
      <c r="A140" s="15"/>
      <c r="B140" s="111" t="str">
        <f>'Experienced Registered Staff'!A9</f>
        <v/>
      </c>
      <c r="C140" s="112"/>
      <c r="D140" s="112"/>
      <c r="E140" s="113"/>
      <c r="F140" s="15"/>
      <c r="G140" s="15"/>
      <c r="H140" s="15"/>
      <c r="I140" s="15"/>
      <c r="J140" s="15"/>
    </row>
    <row r="141" spans="1:10" x14ac:dyDescent="0.35">
      <c r="A141" s="15"/>
      <c r="B141" s="111" t="str">
        <f>'Experienced Registered Staff'!A10</f>
        <v/>
      </c>
      <c r="C141" s="112"/>
      <c r="D141" s="112"/>
      <c r="E141" s="113"/>
      <c r="F141" s="15"/>
      <c r="G141" s="15"/>
      <c r="H141" s="15"/>
      <c r="I141" s="15"/>
      <c r="J141" s="15"/>
    </row>
    <row r="142" spans="1:10" x14ac:dyDescent="0.35">
      <c r="A142" s="15"/>
      <c r="B142" s="111" t="str">
        <f>'Experienced Registered Staff'!A11</f>
        <v/>
      </c>
      <c r="C142" s="112"/>
      <c r="D142" s="112"/>
      <c r="E142" s="113"/>
      <c r="F142" s="15"/>
      <c r="G142" s="15"/>
      <c r="H142" s="15"/>
      <c r="I142" s="15"/>
      <c r="J142" s="15"/>
    </row>
    <row r="143" spans="1:10" x14ac:dyDescent="0.35">
      <c r="A143" s="15"/>
      <c r="B143" s="111" t="str">
        <f>'Experienced Registered Staff'!A12</f>
        <v/>
      </c>
      <c r="C143" s="112"/>
      <c r="D143" s="112"/>
      <c r="E143" s="113"/>
      <c r="F143" s="15"/>
      <c r="G143" s="15"/>
      <c r="H143" s="15"/>
      <c r="I143" s="15"/>
      <c r="J143" s="15"/>
    </row>
    <row r="144" spans="1:10" x14ac:dyDescent="0.35">
      <c r="A144" s="15"/>
      <c r="B144" s="111" t="str">
        <f>'Experienced Registered Staff'!A13</f>
        <v/>
      </c>
      <c r="C144" s="112"/>
      <c r="D144" s="112"/>
      <c r="E144" s="113"/>
      <c r="F144" s="15"/>
      <c r="G144" s="15"/>
      <c r="H144" s="15"/>
      <c r="I144" s="15"/>
      <c r="J144" s="15"/>
    </row>
    <row r="145" spans="1:10" x14ac:dyDescent="0.35">
      <c r="A145" s="15"/>
      <c r="B145" s="111" t="str">
        <f>'Experienced Registered Staff'!A14</f>
        <v/>
      </c>
      <c r="C145" s="112"/>
      <c r="D145" s="112"/>
      <c r="E145" s="113"/>
      <c r="F145" s="15"/>
      <c r="G145" s="15"/>
      <c r="H145" s="15"/>
      <c r="I145" s="15"/>
      <c r="J145" s="15"/>
    </row>
    <row r="146" spans="1:10" x14ac:dyDescent="0.35">
      <c r="A146" s="15"/>
      <c r="B146" s="111" t="str">
        <f>'Experienced Registered Staff'!A15</f>
        <v/>
      </c>
      <c r="C146" s="112"/>
      <c r="D146" s="112"/>
      <c r="E146" s="113"/>
      <c r="F146" s="15"/>
      <c r="G146" s="15"/>
      <c r="H146" s="15"/>
      <c r="I146" s="15"/>
      <c r="J146" s="15"/>
    </row>
    <row r="147" spans="1:10" x14ac:dyDescent="0.35">
      <c r="A147" s="15"/>
      <c r="B147" s="111" t="str">
        <f>'Experienced Registered Staff'!A16</f>
        <v/>
      </c>
      <c r="C147" s="112"/>
      <c r="D147" s="112"/>
      <c r="E147" s="113"/>
      <c r="F147" s="15"/>
      <c r="G147" s="15"/>
      <c r="H147" s="15"/>
      <c r="I147" s="15"/>
      <c r="J147" s="15"/>
    </row>
    <row r="148" spans="1:10" x14ac:dyDescent="0.35">
      <c r="A148" s="15"/>
      <c r="B148" s="111" t="str">
        <f>'Experienced Registered Staff'!A17</f>
        <v/>
      </c>
      <c r="C148" s="112"/>
      <c r="D148" s="112"/>
      <c r="E148" s="113"/>
      <c r="F148" s="15"/>
      <c r="G148" s="15"/>
      <c r="H148" s="15"/>
      <c r="I148" s="15"/>
      <c r="J148" s="15"/>
    </row>
    <row r="149" spans="1:10" x14ac:dyDescent="0.35">
      <c r="A149" s="15"/>
      <c r="B149" s="111" t="str">
        <f>'Experienced Registered Staff'!A18</f>
        <v/>
      </c>
      <c r="C149" s="112"/>
      <c r="D149" s="112"/>
      <c r="E149" s="113"/>
      <c r="F149" s="15"/>
      <c r="G149" s="15"/>
      <c r="H149" s="15"/>
      <c r="I149" s="15"/>
      <c r="J149" s="15"/>
    </row>
    <row r="150" spans="1:10" x14ac:dyDescent="0.35">
      <c r="A150" s="15"/>
      <c r="B150" s="15"/>
      <c r="C150" s="15"/>
      <c r="D150" s="15"/>
      <c r="E150" s="15"/>
      <c r="F150" s="15"/>
      <c r="G150" s="15"/>
      <c r="H150" s="15"/>
      <c r="I150" s="15"/>
      <c r="J150" s="15"/>
    </row>
    <row r="151" spans="1:10" ht="29.5" customHeight="1" x14ac:dyDescent="0.35">
      <c r="A151" s="15"/>
      <c r="B151" s="150" t="s">
        <v>78</v>
      </c>
      <c r="C151" s="151"/>
      <c r="D151" s="151"/>
      <c r="E151" s="151"/>
      <c r="F151" s="151"/>
      <c r="G151" s="151"/>
      <c r="H151" s="151"/>
      <c r="I151" s="151"/>
      <c r="J151" s="15"/>
    </row>
    <row r="152" spans="1:10" x14ac:dyDescent="0.35">
      <c r="A152" s="15"/>
      <c r="B152" s="15"/>
      <c r="C152" s="15"/>
      <c r="D152" s="15"/>
      <c r="E152" s="15"/>
      <c r="F152" s="15"/>
      <c r="G152" s="15"/>
      <c r="H152" s="15"/>
      <c r="I152" s="15"/>
      <c r="J152" s="15"/>
    </row>
    <row r="153" spans="1:10" x14ac:dyDescent="0.35">
      <c r="A153" s="15"/>
      <c r="B153" s="111" t="str">
        <f>'Experienced Registered Staff'!A23</f>
        <v/>
      </c>
      <c r="C153" s="112"/>
      <c r="D153" s="112"/>
      <c r="E153" s="113"/>
      <c r="F153" s="15"/>
      <c r="G153" s="15"/>
      <c r="H153" s="15"/>
      <c r="I153" s="15"/>
      <c r="J153" s="15"/>
    </row>
    <row r="154" spans="1:10" x14ac:dyDescent="0.35">
      <c r="A154" s="15"/>
      <c r="B154" s="111" t="str">
        <f>'Experienced Registered Staff'!A24</f>
        <v/>
      </c>
      <c r="C154" s="112"/>
      <c r="D154" s="112"/>
      <c r="E154" s="113"/>
      <c r="F154" s="15"/>
      <c r="G154" s="15"/>
      <c r="H154" s="15"/>
      <c r="I154" s="15"/>
      <c r="J154" s="15"/>
    </row>
    <row r="155" spans="1:10" x14ac:dyDescent="0.35">
      <c r="A155" s="15"/>
      <c r="B155" s="111" t="str">
        <f>'Experienced Registered Staff'!A25</f>
        <v/>
      </c>
      <c r="C155" s="112"/>
      <c r="D155" s="112"/>
      <c r="E155" s="113"/>
      <c r="F155" s="15"/>
      <c r="G155" s="15"/>
      <c r="H155" s="15"/>
      <c r="I155" s="15"/>
      <c r="J155" s="15"/>
    </row>
    <row r="156" spans="1:10" x14ac:dyDescent="0.35">
      <c r="A156" s="15"/>
      <c r="B156" s="111" t="str">
        <f>'Experienced Registered Staff'!A26</f>
        <v/>
      </c>
      <c r="C156" s="112"/>
      <c r="D156" s="112"/>
      <c r="E156" s="113"/>
      <c r="F156" s="15"/>
      <c r="G156" s="15"/>
      <c r="H156" s="15"/>
      <c r="I156" s="15"/>
      <c r="J156" s="15"/>
    </row>
    <row r="157" spans="1:10" x14ac:dyDescent="0.35">
      <c r="A157" s="15"/>
      <c r="B157" s="111" t="str">
        <f>'Experienced Registered Staff'!A27</f>
        <v/>
      </c>
      <c r="C157" s="112"/>
      <c r="D157" s="112"/>
      <c r="E157" s="113"/>
      <c r="F157" s="15"/>
      <c r="G157" s="15"/>
      <c r="H157" s="15"/>
      <c r="I157" s="15"/>
      <c r="J157" s="15"/>
    </row>
    <row r="158" spans="1:10" x14ac:dyDescent="0.35">
      <c r="A158" s="15"/>
      <c r="B158" s="111" t="str">
        <f>'Experienced Registered Staff'!A28</f>
        <v/>
      </c>
      <c r="C158" s="112"/>
      <c r="D158" s="112"/>
      <c r="E158" s="113"/>
      <c r="F158" s="15"/>
      <c r="G158" s="15"/>
      <c r="H158" s="15"/>
      <c r="I158" s="15"/>
      <c r="J158" s="15"/>
    </row>
    <row r="159" spans="1:10" x14ac:dyDescent="0.35">
      <c r="A159" s="15"/>
      <c r="B159" s="111" t="str">
        <f>'Experienced Registered Staff'!A29</f>
        <v/>
      </c>
      <c r="C159" s="112"/>
      <c r="D159" s="112"/>
      <c r="E159" s="113"/>
      <c r="F159" s="15"/>
      <c r="G159" s="15"/>
      <c r="H159" s="15"/>
      <c r="I159" s="15"/>
      <c r="J159" s="15"/>
    </row>
    <row r="160" spans="1:10" x14ac:dyDescent="0.35">
      <c r="A160" s="15"/>
      <c r="B160" s="111" t="str">
        <f>'Experienced Registered Staff'!A30</f>
        <v/>
      </c>
      <c r="C160" s="112"/>
      <c r="D160" s="112"/>
      <c r="E160" s="113"/>
      <c r="F160" s="15"/>
      <c r="G160" s="15"/>
      <c r="H160" s="15"/>
      <c r="I160" s="15"/>
      <c r="J160" s="15"/>
    </row>
    <row r="161" spans="1:10" x14ac:dyDescent="0.35">
      <c r="A161" s="15"/>
      <c r="B161" s="111" t="str">
        <f>'Experienced Registered Staff'!A31</f>
        <v/>
      </c>
      <c r="C161" s="112"/>
      <c r="D161" s="112"/>
      <c r="E161" s="113"/>
      <c r="F161" s="15"/>
      <c r="G161" s="15"/>
      <c r="H161" s="15"/>
      <c r="I161" s="15"/>
      <c r="J161" s="15"/>
    </row>
    <row r="162" spans="1:10" x14ac:dyDescent="0.35">
      <c r="A162" s="15"/>
      <c r="B162" s="111" t="str">
        <f>'Experienced Registered Staff'!A32</f>
        <v/>
      </c>
      <c r="C162" s="112"/>
      <c r="D162" s="112"/>
      <c r="E162" s="113"/>
      <c r="F162" s="15"/>
      <c r="G162" s="15"/>
      <c r="H162" s="15"/>
      <c r="I162" s="15"/>
      <c r="J162" s="15"/>
    </row>
    <row r="163" spans="1:10" x14ac:dyDescent="0.35">
      <c r="A163" s="15"/>
      <c r="B163" s="111" t="str">
        <f>'Experienced Registered Staff'!A33</f>
        <v/>
      </c>
      <c r="C163" s="112"/>
      <c r="D163" s="112"/>
      <c r="E163" s="113"/>
      <c r="F163" s="15"/>
      <c r="G163" s="15"/>
      <c r="H163" s="15"/>
      <c r="I163" s="15"/>
      <c r="J163" s="15"/>
    </row>
    <row r="164" spans="1:10" x14ac:dyDescent="0.35">
      <c r="A164" s="15"/>
      <c r="B164" s="111" t="str">
        <f>'Experienced Registered Staff'!A34</f>
        <v/>
      </c>
      <c r="C164" s="112"/>
      <c r="D164" s="112"/>
      <c r="E164" s="113"/>
      <c r="F164" s="15"/>
      <c r="G164" s="15"/>
      <c r="H164" s="15"/>
      <c r="I164" s="15"/>
      <c r="J164" s="15"/>
    </row>
    <row r="165" spans="1:10" x14ac:dyDescent="0.35">
      <c r="A165" s="15"/>
      <c r="B165" s="15"/>
      <c r="C165" s="15"/>
      <c r="D165" s="15"/>
      <c r="E165" s="15"/>
      <c r="F165" s="15"/>
      <c r="G165" s="15"/>
      <c r="H165" s="15"/>
      <c r="I165" s="15"/>
      <c r="J165" s="15"/>
    </row>
    <row r="166" spans="1:10" x14ac:dyDescent="0.35">
      <c r="A166" s="15"/>
      <c r="B166" s="15"/>
      <c r="C166" s="15"/>
      <c r="D166" s="15"/>
      <c r="E166" s="15"/>
      <c r="F166" s="15"/>
      <c r="G166" s="15"/>
      <c r="H166" s="15"/>
      <c r="I166" s="15"/>
      <c r="J166" s="15"/>
    </row>
    <row r="167" spans="1:10" x14ac:dyDescent="0.35">
      <c r="A167" s="15"/>
      <c r="B167" s="15"/>
      <c r="C167" s="15"/>
      <c r="D167" s="15"/>
      <c r="E167" s="15"/>
      <c r="F167" s="15"/>
      <c r="G167" s="15"/>
      <c r="H167" s="15"/>
      <c r="I167" s="15"/>
      <c r="J167" s="15"/>
    </row>
    <row r="168" spans="1:10" x14ac:dyDescent="0.35">
      <c r="A168" s="15"/>
      <c r="B168" s="15"/>
      <c r="C168" s="15"/>
      <c r="D168" s="15"/>
      <c r="E168" s="15"/>
      <c r="F168" s="15"/>
      <c r="G168" s="15"/>
      <c r="H168" s="15"/>
      <c r="I168" s="15"/>
      <c r="J168" s="15"/>
    </row>
    <row r="169" spans="1:10" x14ac:dyDescent="0.35">
      <c r="A169" s="15"/>
      <c r="B169" s="15"/>
      <c r="C169" s="15"/>
      <c r="D169" s="15"/>
      <c r="E169" s="15"/>
      <c r="F169" s="15"/>
      <c r="G169" s="15"/>
      <c r="H169" s="15"/>
      <c r="I169" s="15"/>
      <c r="J169" s="15"/>
    </row>
    <row r="170" spans="1:10" x14ac:dyDescent="0.35">
      <c r="A170" s="15"/>
      <c r="B170" s="15"/>
      <c r="C170" s="15"/>
      <c r="D170" s="15"/>
      <c r="E170" s="15"/>
      <c r="F170" s="15"/>
      <c r="G170" s="15"/>
      <c r="H170" s="15"/>
      <c r="I170" s="15"/>
      <c r="J170" s="15"/>
    </row>
    <row r="171" spans="1:10" x14ac:dyDescent="0.35">
      <c r="A171" s="15"/>
      <c r="B171" s="15"/>
      <c r="C171" s="15"/>
      <c r="D171" s="15"/>
      <c r="E171" s="15"/>
      <c r="F171" s="15"/>
      <c r="G171" s="15"/>
      <c r="H171" s="15"/>
      <c r="I171" s="15"/>
      <c r="J171" s="15"/>
    </row>
    <row r="172" spans="1:10" x14ac:dyDescent="0.35">
      <c r="A172" s="15"/>
      <c r="B172" s="15"/>
      <c r="C172" s="15"/>
      <c r="D172" s="15"/>
      <c r="E172" s="15"/>
      <c r="F172" s="15"/>
      <c r="G172" s="15"/>
      <c r="H172" s="15"/>
      <c r="I172" s="15"/>
      <c r="J172" s="15"/>
    </row>
    <row r="173" spans="1:10" x14ac:dyDescent="0.35">
      <c r="A173" s="15"/>
      <c r="B173" s="15"/>
      <c r="C173" s="15"/>
      <c r="D173" s="15"/>
      <c r="E173" s="15"/>
      <c r="F173" s="15"/>
      <c r="G173" s="15"/>
      <c r="H173" s="15"/>
      <c r="I173" s="15"/>
      <c r="J173" s="15"/>
    </row>
    <row r="174" spans="1:10" x14ac:dyDescent="0.35">
      <c r="A174" s="15"/>
      <c r="B174" s="15"/>
      <c r="C174" s="15"/>
      <c r="D174" s="15"/>
      <c r="E174" s="15"/>
      <c r="F174" s="15"/>
      <c r="G174" s="15"/>
      <c r="H174" s="15"/>
      <c r="I174" s="15"/>
      <c r="J174" s="15"/>
    </row>
    <row r="175" spans="1:10" x14ac:dyDescent="0.35">
      <c r="A175" s="15"/>
      <c r="B175" s="15"/>
      <c r="C175" s="15"/>
      <c r="D175" s="15"/>
      <c r="E175" s="15"/>
      <c r="F175" s="15"/>
      <c r="G175" s="15"/>
      <c r="H175" s="15"/>
      <c r="I175" s="15"/>
      <c r="J175" s="15"/>
    </row>
    <row r="176" spans="1:10" x14ac:dyDescent="0.35">
      <c r="A176" s="15"/>
      <c r="B176" s="15"/>
      <c r="C176" s="15"/>
      <c r="D176" s="15"/>
      <c r="E176" s="15"/>
      <c r="F176" s="15"/>
      <c r="G176" s="15"/>
      <c r="H176" s="15"/>
      <c r="I176" s="15"/>
      <c r="J176" s="15"/>
    </row>
    <row r="177" spans="1:10" x14ac:dyDescent="0.35">
      <c r="A177" s="15"/>
      <c r="B177" s="15"/>
      <c r="C177" s="15"/>
      <c r="D177" s="15"/>
      <c r="E177" s="15"/>
      <c r="F177" s="15"/>
      <c r="G177" s="15"/>
      <c r="H177" s="15"/>
      <c r="I177" s="15"/>
      <c r="J177" s="15"/>
    </row>
    <row r="178" spans="1:10" x14ac:dyDescent="0.35">
      <c r="A178" s="15"/>
      <c r="B178" s="15"/>
      <c r="C178" s="15"/>
      <c r="D178" s="15"/>
      <c r="E178" s="15"/>
      <c r="F178" s="15"/>
      <c r="G178" s="15"/>
      <c r="H178" s="15"/>
      <c r="I178" s="15"/>
      <c r="J178" s="15"/>
    </row>
    <row r="179" spans="1:10" x14ac:dyDescent="0.35">
      <c r="A179" s="15"/>
      <c r="B179" s="15"/>
      <c r="C179" s="15"/>
      <c r="D179" s="15"/>
      <c r="E179" s="15"/>
      <c r="F179" s="15"/>
      <c r="G179" s="15"/>
      <c r="H179" s="15"/>
      <c r="I179" s="15"/>
      <c r="J179" s="15"/>
    </row>
    <row r="180" spans="1:10" x14ac:dyDescent="0.35">
      <c r="A180" s="15"/>
      <c r="B180" s="15"/>
      <c r="C180" s="15"/>
      <c r="D180" s="15"/>
      <c r="E180" s="15"/>
      <c r="F180" s="15"/>
      <c r="G180" s="15"/>
      <c r="H180" s="15"/>
      <c r="I180" s="15"/>
      <c r="J180" s="15"/>
    </row>
    <row r="181" spans="1:10" x14ac:dyDescent="0.35">
      <c r="A181" s="15"/>
      <c r="B181" s="15"/>
      <c r="C181" s="15"/>
      <c r="D181" s="15"/>
      <c r="E181" s="15"/>
      <c r="F181" s="15"/>
      <c r="G181" s="15"/>
      <c r="H181" s="15"/>
      <c r="I181" s="15"/>
      <c r="J181" s="15"/>
    </row>
    <row r="182" spans="1:10" x14ac:dyDescent="0.35">
      <c r="A182" s="15"/>
      <c r="B182" s="15"/>
      <c r="C182" s="15"/>
      <c r="D182" s="15"/>
      <c r="E182" s="15"/>
      <c r="F182" s="15"/>
      <c r="G182" s="15"/>
      <c r="H182" s="15"/>
      <c r="I182" s="15"/>
      <c r="J182" s="15"/>
    </row>
    <row r="183" spans="1:10" x14ac:dyDescent="0.35">
      <c r="A183" s="15"/>
      <c r="B183" s="110" t="s">
        <v>115</v>
      </c>
      <c r="C183" s="15"/>
      <c r="D183" s="15"/>
      <c r="E183" s="15"/>
      <c r="F183" s="15"/>
      <c r="G183" s="15"/>
      <c r="H183" s="15"/>
      <c r="I183" s="15"/>
      <c r="J183" s="15"/>
    </row>
    <row r="184" spans="1:10" ht="15" thickBot="1" x14ac:dyDescent="0.4">
      <c r="A184" s="15"/>
      <c r="B184" s="15"/>
      <c r="C184" s="15"/>
      <c r="D184" s="15"/>
      <c r="E184" s="15"/>
      <c r="F184" s="15"/>
      <c r="G184" s="15"/>
      <c r="H184" s="15"/>
      <c r="I184" s="15"/>
      <c r="J184" s="15"/>
    </row>
    <row r="185" spans="1:10" x14ac:dyDescent="0.35">
      <c r="A185" s="15"/>
      <c r="B185" s="141"/>
      <c r="C185" s="142"/>
      <c r="D185" s="142"/>
      <c r="E185" s="142"/>
      <c r="F185" s="142"/>
      <c r="G185" s="142"/>
      <c r="H185" s="142"/>
      <c r="I185" s="143"/>
      <c r="J185" s="15"/>
    </row>
    <row r="186" spans="1:10" x14ac:dyDescent="0.35">
      <c r="A186" s="15"/>
      <c r="B186" s="144"/>
      <c r="C186" s="145"/>
      <c r="D186" s="145"/>
      <c r="E186" s="145"/>
      <c r="F186" s="145"/>
      <c r="G186" s="145"/>
      <c r="H186" s="145"/>
      <c r="I186" s="146"/>
      <c r="J186" s="15"/>
    </row>
    <row r="187" spans="1:10" x14ac:dyDescent="0.35">
      <c r="A187" s="15"/>
      <c r="B187" s="144"/>
      <c r="C187" s="145"/>
      <c r="D187" s="145"/>
      <c r="E187" s="145"/>
      <c r="F187" s="145"/>
      <c r="G187" s="145"/>
      <c r="H187" s="145"/>
      <c r="I187" s="146"/>
      <c r="J187" s="15"/>
    </row>
    <row r="188" spans="1:10" x14ac:dyDescent="0.35">
      <c r="A188" s="15"/>
      <c r="B188" s="144"/>
      <c r="C188" s="145"/>
      <c r="D188" s="145"/>
      <c r="E188" s="145"/>
      <c r="F188" s="145"/>
      <c r="G188" s="145"/>
      <c r="H188" s="145"/>
      <c r="I188" s="146"/>
      <c r="J188" s="15"/>
    </row>
    <row r="189" spans="1:10" x14ac:dyDescent="0.35">
      <c r="A189" s="15"/>
      <c r="B189" s="144"/>
      <c r="C189" s="145"/>
      <c r="D189" s="145"/>
      <c r="E189" s="145"/>
      <c r="F189" s="145"/>
      <c r="G189" s="145"/>
      <c r="H189" s="145"/>
      <c r="I189" s="146"/>
      <c r="J189" s="15"/>
    </row>
    <row r="190" spans="1:10" x14ac:dyDescent="0.35">
      <c r="A190" s="15"/>
      <c r="B190" s="144"/>
      <c r="C190" s="145"/>
      <c r="D190" s="145"/>
      <c r="E190" s="145"/>
      <c r="F190" s="145"/>
      <c r="G190" s="145"/>
      <c r="H190" s="145"/>
      <c r="I190" s="146"/>
      <c r="J190" s="15"/>
    </row>
    <row r="191" spans="1:10" x14ac:dyDescent="0.35">
      <c r="A191" s="15"/>
      <c r="B191" s="144"/>
      <c r="C191" s="145"/>
      <c r="D191" s="145"/>
      <c r="E191" s="145"/>
      <c r="F191" s="145"/>
      <c r="G191" s="145"/>
      <c r="H191" s="145"/>
      <c r="I191" s="146"/>
      <c r="J191" s="15"/>
    </row>
    <row r="192" spans="1:10" ht="15" thickBot="1" x14ac:dyDescent="0.4">
      <c r="A192" s="15"/>
      <c r="B192" s="147"/>
      <c r="C192" s="148"/>
      <c r="D192" s="148"/>
      <c r="E192" s="148"/>
      <c r="F192" s="148"/>
      <c r="G192" s="148"/>
      <c r="H192" s="148"/>
      <c r="I192" s="149"/>
      <c r="J192" s="15"/>
    </row>
    <row r="193" spans="1:10" x14ac:dyDescent="0.35">
      <c r="A193" s="15"/>
      <c r="B193" s="15"/>
      <c r="C193" s="15"/>
      <c r="D193" s="15"/>
      <c r="E193" s="15"/>
      <c r="F193" s="15"/>
      <c r="G193" s="15"/>
      <c r="H193" s="15"/>
      <c r="I193" s="15"/>
      <c r="J193" s="15"/>
    </row>
    <row r="194" spans="1:10" x14ac:dyDescent="0.35">
      <c r="A194" s="15"/>
      <c r="B194" s="15"/>
      <c r="C194" s="15"/>
      <c r="D194" s="15"/>
      <c r="E194" s="15"/>
      <c r="F194" s="15"/>
      <c r="G194" s="15"/>
      <c r="H194" s="15"/>
      <c r="I194" s="15"/>
      <c r="J194" s="15"/>
    </row>
    <row r="195" spans="1:10" x14ac:dyDescent="0.35">
      <c r="A195" s="15"/>
      <c r="B195" s="15"/>
      <c r="C195" s="15"/>
      <c r="D195" s="15"/>
      <c r="E195" s="15"/>
      <c r="F195" s="15"/>
      <c r="G195" s="15"/>
      <c r="H195" s="15"/>
      <c r="I195" s="15"/>
      <c r="J195" s="15"/>
    </row>
    <row r="196" spans="1:10" x14ac:dyDescent="0.35">
      <c r="A196" s="15"/>
      <c r="B196" s="15"/>
      <c r="C196" s="15"/>
      <c r="D196" s="15"/>
      <c r="E196" s="15"/>
      <c r="F196" s="15"/>
      <c r="G196" s="15"/>
      <c r="H196" s="15"/>
      <c r="I196" s="15"/>
      <c r="J196" s="15"/>
    </row>
    <row r="197" spans="1:10" x14ac:dyDescent="0.35">
      <c r="A197" s="15"/>
      <c r="B197" s="15"/>
      <c r="C197" s="15"/>
      <c r="D197" s="15"/>
      <c r="E197" s="15"/>
      <c r="F197" s="15"/>
      <c r="G197" s="15"/>
      <c r="H197" s="15"/>
      <c r="I197" s="15"/>
      <c r="J197" s="15"/>
    </row>
    <row r="198" spans="1:10" x14ac:dyDescent="0.35">
      <c r="A198" s="15"/>
      <c r="B198" s="15"/>
      <c r="C198" s="15"/>
      <c r="D198" s="15"/>
      <c r="E198" s="15"/>
      <c r="F198" s="15"/>
      <c r="G198" s="15"/>
      <c r="H198" s="15"/>
      <c r="I198" s="15"/>
      <c r="J198" s="15"/>
    </row>
  </sheetData>
  <sheetProtection sheet="1" objects="1" scenarios="1"/>
  <mergeCells count="16">
    <mergeCell ref="B185:I192"/>
    <mergeCell ref="B151:I151"/>
    <mergeCell ref="B36:I36"/>
    <mergeCell ref="B51:I51"/>
    <mergeCell ref="B86:I86"/>
    <mergeCell ref="B101:I101"/>
    <mergeCell ref="B136:I136"/>
    <mergeCell ref="B1:I1"/>
    <mergeCell ref="B16:I16"/>
    <mergeCell ref="B3:I3"/>
    <mergeCell ref="B5:D5"/>
    <mergeCell ref="B6:D6"/>
    <mergeCell ref="B7:D7"/>
    <mergeCell ref="B12:I12"/>
    <mergeCell ref="B8:D8"/>
    <mergeCell ref="B9:D9"/>
  </mergeCells>
  <pageMargins left="0.70866141732283472" right="0.70866141732283472" top="0.74803149606299213" bottom="0.74803149606299213" header="0.31496062992125984" footer="0.31496062992125984"/>
  <pageSetup paperSize="9" scale="94" orientation="portrait" r:id="rId1"/>
  <headerFooter>
    <oddFooter>&amp;L&amp;8Template Revision 2.1
North Imaging Alliance
Updated 01/03/24 by Lorna Pennycook
tay.nospgproject@nhs.scot&amp;CIndirect and Associated Workloads&amp;R&amp;A
Page &amp;P of &amp;N</oddFooter>
  </headerFooter>
  <rowBreaks count="4" manualBreakCount="4">
    <brk id="33" max="16383" man="1"/>
    <brk id="83" max="16383" man="1"/>
    <brk id="133" max="16383" man="1"/>
    <brk id="1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Introduction</vt:lpstr>
      <vt:lpstr>Set Up</vt:lpstr>
      <vt:lpstr>Weekly Record</vt:lpstr>
      <vt:lpstr>UR Print</vt:lpstr>
      <vt:lpstr>R Print</vt:lpstr>
      <vt:lpstr>Unregistered Staff</vt:lpstr>
      <vt:lpstr>Registered Staff</vt:lpstr>
      <vt:lpstr>Experienced Registered Staff</vt:lpstr>
      <vt:lpstr>Report</vt:lpstr>
      <vt:lpstr>Working</vt:lpstr>
      <vt:lpstr>Week 1 Summary</vt:lpstr>
      <vt:lpstr>Week 2 Summary</vt:lpstr>
      <vt:lpstr>Summary &amp; Graphs</vt:lpstr>
      <vt:lpstr>Introduction!Print_Area</vt:lpstr>
      <vt:lpstr>Report!Print_Area</vt:lpstr>
    </vt:vector>
  </TitlesOfParts>
  <Company>NHS Tayside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cdonaldson</dc:creator>
  <cp:lastModifiedBy>Lorna Pennycook</cp:lastModifiedBy>
  <cp:lastPrinted>2024-03-01T12:20:36Z</cp:lastPrinted>
  <dcterms:created xsi:type="dcterms:W3CDTF">2023-02-23T09:21:10Z</dcterms:created>
  <dcterms:modified xsi:type="dcterms:W3CDTF">2024-03-01T12:56:18Z</dcterms:modified>
</cp:coreProperties>
</file>